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c8d\AC\Temp\"/>
    </mc:Choice>
  </mc:AlternateContent>
  <xr:revisionPtr revIDLastSave="0" documentId="8_{5BD55759-F64F-E442-97C8-BBAAD7C3FBE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Series Gris" sheetId="1" r:id="rId1"/>
    <sheet name="Función K-M tintes" sheetId="7" r:id="rId2"/>
    <sheet name="Sustrato" sheetId="8" r:id="rId3"/>
    <sheet name="Función K-M colores" sheetId="10" r:id="rId4"/>
    <sheet name="Reflect_internas" sheetId="11" r:id="rId5"/>
    <sheet name="Reflect_medidas" sheetId="12" r:id="rId6"/>
    <sheet name="CIE-LabCh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AJ3" i="1"/>
  <c r="AY3" i="1"/>
  <c r="AJ4" i="1"/>
  <c r="AY4" i="1"/>
  <c r="AJ5" i="1"/>
  <c r="AY5" i="1"/>
  <c r="AJ6" i="1"/>
  <c r="AY6" i="1"/>
  <c r="AJ7" i="1"/>
  <c r="AY7" i="1"/>
  <c r="AJ8" i="1"/>
  <c r="AY8" i="1"/>
  <c r="AJ9" i="1"/>
  <c r="AY9" i="1"/>
  <c r="AJ10" i="1"/>
  <c r="AY10" i="1"/>
  <c r="AJ11" i="1"/>
  <c r="AY11" i="1"/>
  <c r="AJ12" i="1"/>
  <c r="AY12" i="1"/>
  <c r="AJ13" i="1"/>
  <c r="AY13" i="1"/>
  <c r="AJ14" i="1"/>
  <c r="AY14" i="1"/>
  <c r="AJ15" i="1"/>
  <c r="AY15" i="1"/>
  <c r="AJ16" i="1"/>
  <c r="AY16" i="1"/>
  <c r="AJ17" i="1"/>
  <c r="AY17" i="1"/>
  <c r="AJ18" i="1"/>
  <c r="AY18" i="1"/>
  <c r="AJ19" i="1"/>
  <c r="AY19" i="1"/>
  <c r="AJ20" i="1"/>
  <c r="AY20" i="1"/>
  <c r="AJ21" i="1"/>
  <c r="AY21" i="1"/>
  <c r="AJ22" i="1"/>
  <c r="AY22" i="1"/>
  <c r="AJ23" i="1"/>
  <c r="AY23" i="1"/>
  <c r="AJ24" i="1"/>
  <c r="AY24" i="1"/>
  <c r="AJ25" i="1"/>
  <c r="AY25" i="1"/>
  <c r="AJ26" i="1"/>
  <c r="AY26" i="1"/>
  <c r="AJ27" i="1"/>
  <c r="AY27" i="1"/>
  <c r="AJ28" i="1"/>
  <c r="AY28" i="1"/>
  <c r="AJ29" i="1"/>
  <c r="AY29" i="1"/>
  <c r="AJ30" i="1"/>
  <c r="AY30" i="1"/>
  <c r="AJ31" i="1"/>
  <c r="AY31" i="1"/>
  <c r="AJ32" i="1"/>
  <c r="AY32" i="1"/>
  <c r="AJ33" i="1"/>
  <c r="AY33" i="1"/>
  <c r="AJ34" i="1"/>
  <c r="AY34" i="1"/>
  <c r="AJ35" i="1"/>
  <c r="AY35" i="1"/>
  <c r="AJ36" i="1"/>
  <c r="AY36" i="1"/>
  <c r="AJ37" i="1"/>
  <c r="AY37" i="1"/>
  <c r="AJ38" i="1"/>
  <c r="AY38" i="1"/>
  <c r="AJ39" i="1"/>
  <c r="AY39" i="1"/>
  <c r="AJ40" i="1"/>
  <c r="AY40" i="1"/>
  <c r="AJ41" i="1"/>
  <c r="AY41" i="1"/>
  <c r="AJ42" i="1"/>
  <c r="AY42" i="1"/>
  <c r="AI3" i="1"/>
  <c r="AX3" i="1"/>
  <c r="AI4" i="1"/>
  <c r="AX4" i="1"/>
  <c r="AI5" i="1"/>
  <c r="AX5" i="1"/>
  <c r="AI6" i="1"/>
  <c r="AX6" i="1"/>
  <c r="AI7" i="1"/>
  <c r="AX7" i="1"/>
  <c r="AI8" i="1"/>
  <c r="AX8" i="1"/>
  <c r="AI9" i="1"/>
  <c r="AX9" i="1"/>
  <c r="AI10" i="1"/>
  <c r="AX10" i="1"/>
  <c r="AI11" i="1"/>
  <c r="AX11" i="1"/>
  <c r="AI12" i="1"/>
  <c r="AX12" i="1"/>
  <c r="AI13" i="1"/>
  <c r="AX13" i="1"/>
  <c r="AI14" i="1"/>
  <c r="AX14" i="1"/>
  <c r="AI15" i="1"/>
  <c r="AX15" i="1"/>
  <c r="AI16" i="1"/>
  <c r="AX16" i="1"/>
  <c r="AI17" i="1"/>
  <c r="AX17" i="1"/>
  <c r="AI18" i="1"/>
  <c r="AX18" i="1"/>
  <c r="AI19" i="1"/>
  <c r="AX19" i="1"/>
  <c r="AI20" i="1"/>
  <c r="AX20" i="1"/>
  <c r="AI21" i="1"/>
  <c r="AX21" i="1"/>
  <c r="AI22" i="1"/>
  <c r="AX22" i="1"/>
  <c r="AI23" i="1"/>
  <c r="AX23" i="1"/>
  <c r="AI24" i="1"/>
  <c r="AX24" i="1"/>
  <c r="AI25" i="1"/>
  <c r="AX25" i="1"/>
  <c r="AI26" i="1"/>
  <c r="AX26" i="1"/>
  <c r="AI27" i="1"/>
  <c r="AX27" i="1"/>
  <c r="AI28" i="1"/>
  <c r="AX28" i="1"/>
  <c r="AI29" i="1"/>
  <c r="AX29" i="1"/>
  <c r="AI30" i="1"/>
  <c r="AX30" i="1"/>
  <c r="AI31" i="1"/>
  <c r="AX31" i="1"/>
  <c r="AI32" i="1"/>
  <c r="AX32" i="1"/>
  <c r="AI33" i="1"/>
  <c r="AX33" i="1"/>
  <c r="AI34" i="1"/>
  <c r="AX34" i="1"/>
  <c r="AI35" i="1"/>
  <c r="AX35" i="1"/>
  <c r="AI36" i="1"/>
  <c r="AX36" i="1"/>
  <c r="AI37" i="1"/>
  <c r="AX37" i="1"/>
  <c r="AI38" i="1"/>
  <c r="AX38" i="1"/>
  <c r="AI39" i="1"/>
  <c r="AX39" i="1"/>
  <c r="AI40" i="1"/>
  <c r="AX40" i="1"/>
  <c r="AI41" i="1"/>
  <c r="AX41" i="1"/>
  <c r="AI42" i="1"/>
  <c r="AX42" i="1"/>
  <c r="AH3" i="1"/>
  <c r="AW3" i="1"/>
  <c r="AH4" i="1"/>
  <c r="AW4" i="1"/>
  <c r="AH5" i="1"/>
  <c r="AW5" i="1"/>
  <c r="AH6" i="1"/>
  <c r="AW6" i="1"/>
  <c r="AH7" i="1"/>
  <c r="AW7" i="1"/>
  <c r="AH8" i="1"/>
  <c r="AW8" i="1"/>
  <c r="AH9" i="1"/>
  <c r="AW9" i="1"/>
  <c r="AH10" i="1"/>
  <c r="AW10" i="1"/>
  <c r="AH11" i="1"/>
  <c r="AW11" i="1"/>
  <c r="AH12" i="1"/>
  <c r="AW12" i="1"/>
  <c r="AH13" i="1"/>
  <c r="AW13" i="1"/>
  <c r="AH14" i="1"/>
  <c r="AW14" i="1"/>
  <c r="AH15" i="1"/>
  <c r="AW15" i="1"/>
  <c r="AH16" i="1"/>
  <c r="AW16" i="1"/>
  <c r="AH17" i="1"/>
  <c r="AW17" i="1"/>
  <c r="AH18" i="1"/>
  <c r="AW18" i="1"/>
  <c r="AH19" i="1"/>
  <c r="AW19" i="1"/>
  <c r="AH20" i="1"/>
  <c r="AW20" i="1"/>
  <c r="AH21" i="1"/>
  <c r="AW21" i="1"/>
  <c r="AH22" i="1"/>
  <c r="AW22" i="1"/>
  <c r="AH23" i="1"/>
  <c r="AW23" i="1"/>
  <c r="AH24" i="1"/>
  <c r="AW24" i="1"/>
  <c r="AH25" i="1"/>
  <c r="AW25" i="1"/>
  <c r="AH26" i="1"/>
  <c r="AW26" i="1"/>
  <c r="AH27" i="1"/>
  <c r="AW27" i="1"/>
  <c r="AH28" i="1"/>
  <c r="AW28" i="1"/>
  <c r="AH29" i="1"/>
  <c r="AW29" i="1"/>
  <c r="AH30" i="1"/>
  <c r="AW30" i="1"/>
  <c r="AH31" i="1"/>
  <c r="AW31" i="1"/>
  <c r="AH32" i="1"/>
  <c r="AW32" i="1"/>
  <c r="AH33" i="1"/>
  <c r="AW33" i="1"/>
  <c r="AH34" i="1"/>
  <c r="AW34" i="1"/>
  <c r="AH35" i="1"/>
  <c r="AW35" i="1"/>
  <c r="AH36" i="1"/>
  <c r="AW36" i="1"/>
  <c r="AH37" i="1"/>
  <c r="AW37" i="1"/>
  <c r="AH38" i="1"/>
  <c r="AW38" i="1"/>
  <c r="AH39" i="1"/>
  <c r="AW39" i="1"/>
  <c r="AH40" i="1"/>
  <c r="AW40" i="1"/>
  <c r="AH41" i="1"/>
  <c r="AW41" i="1"/>
  <c r="AH42" i="1"/>
  <c r="AW42" i="1"/>
  <c r="AG3" i="1"/>
  <c r="AV3" i="1"/>
  <c r="AG4" i="1"/>
  <c r="AV4" i="1"/>
  <c r="AG5" i="1"/>
  <c r="AV5" i="1"/>
  <c r="AG6" i="1"/>
  <c r="AV6" i="1"/>
  <c r="AG7" i="1"/>
  <c r="AV7" i="1"/>
  <c r="AG8" i="1"/>
  <c r="AV8" i="1"/>
  <c r="AG9" i="1"/>
  <c r="AV9" i="1"/>
  <c r="AG10" i="1"/>
  <c r="AV10" i="1"/>
  <c r="AG11" i="1"/>
  <c r="AV11" i="1"/>
  <c r="AG12" i="1"/>
  <c r="AV12" i="1"/>
  <c r="AG13" i="1"/>
  <c r="AV13" i="1"/>
  <c r="AG14" i="1"/>
  <c r="AV14" i="1"/>
  <c r="AG15" i="1"/>
  <c r="AV15" i="1"/>
  <c r="AG16" i="1"/>
  <c r="AV16" i="1"/>
  <c r="AG17" i="1"/>
  <c r="AV17" i="1"/>
  <c r="AG18" i="1"/>
  <c r="AV18" i="1"/>
  <c r="AG19" i="1"/>
  <c r="AV19" i="1"/>
  <c r="AG20" i="1"/>
  <c r="AV20" i="1"/>
  <c r="AG21" i="1"/>
  <c r="AV21" i="1"/>
  <c r="AG22" i="1"/>
  <c r="AV22" i="1"/>
  <c r="AG23" i="1"/>
  <c r="AV23" i="1"/>
  <c r="AG24" i="1"/>
  <c r="AV24" i="1"/>
  <c r="AG25" i="1"/>
  <c r="AV25" i="1"/>
  <c r="AG26" i="1"/>
  <c r="AV26" i="1"/>
  <c r="AG27" i="1"/>
  <c r="AV27" i="1"/>
  <c r="AG28" i="1"/>
  <c r="AV28" i="1"/>
  <c r="AG29" i="1"/>
  <c r="AV29" i="1"/>
  <c r="AG30" i="1"/>
  <c r="AV30" i="1"/>
  <c r="AG31" i="1"/>
  <c r="AV31" i="1"/>
  <c r="AG32" i="1"/>
  <c r="AV32" i="1"/>
  <c r="AG33" i="1"/>
  <c r="AV33" i="1"/>
  <c r="AG34" i="1"/>
  <c r="AV34" i="1"/>
  <c r="AG35" i="1"/>
  <c r="AV35" i="1"/>
  <c r="AG36" i="1"/>
  <c r="AV36" i="1"/>
  <c r="AG37" i="1"/>
  <c r="AV37" i="1"/>
  <c r="AG38" i="1"/>
  <c r="AV38" i="1"/>
  <c r="AG39" i="1"/>
  <c r="AV39" i="1"/>
  <c r="AG40" i="1"/>
  <c r="AV40" i="1"/>
  <c r="AG41" i="1"/>
  <c r="AV41" i="1"/>
  <c r="AG42" i="1"/>
  <c r="AV42" i="1"/>
  <c r="AF3" i="1"/>
  <c r="AU3" i="1"/>
  <c r="AF4" i="1"/>
  <c r="AU4" i="1"/>
  <c r="AF5" i="1"/>
  <c r="AU5" i="1"/>
  <c r="AF6" i="1"/>
  <c r="AU6" i="1"/>
  <c r="AF7" i="1"/>
  <c r="AU7" i="1"/>
  <c r="AF8" i="1"/>
  <c r="AU8" i="1"/>
  <c r="AF9" i="1"/>
  <c r="AU9" i="1"/>
  <c r="AF10" i="1"/>
  <c r="AU10" i="1"/>
  <c r="AF11" i="1"/>
  <c r="AU11" i="1"/>
  <c r="AF12" i="1"/>
  <c r="AU12" i="1"/>
  <c r="AF13" i="1"/>
  <c r="AU13" i="1"/>
  <c r="AF14" i="1"/>
  <c r="AU14" i="1"/>
  <c r="AF15" i="1"/>
  <c r="AU15" i="1"/>
  <c r="AF16" i="1"/>
  <c r="AU16" i="1"/>
  <c r="AF17" i="1"/>
  <c r="AU17" i="1"/>
  <c r="AF18" i="1"/>
  <c r="AU18" i="1"/>
  <c r="AF19" i="1"/>
  <c r="AU19" i="1"/>
  <c r="AF20" i="1"/>
  <c r="AU20" i="1"/>
  <c r="AF21" i="1"/>
  <c r="AU21" i="1"/>
  <c r="AF22" i="1"/>
  <c r="AU22" i="1"/>
  <c r="AF23" i="1"/>
  <c r="AU23" i="1"/>
  <c r="AF24" i="1"/>
  <c r="AU24" i="1"/>
  <c r="AF25" i="1"/>
  <c r="AU25" i="1"/>
  <c r="AF26" i="1"/>
  <c r="AU26" i="1"/>
  <c r="AF27" i="1"/>
  <c r="AU27" i="1"/>
  <c r="AF28" i="1"/>
  <c r="AU28" i="1"/>
  <c r="AF29" i="1"/>
  <c r="AU29" i="1"/>
  <c r="AF30" i="1"/>
  <c r="AU30" i="1"/>
  <c r="AF31" i="1"/>
  <c r="AU31" i="1"/>
  <c r="AF32" i="1"/>
  <c r="AU32" i="1"/>
  <c r="AF33" i="1"/>
  <c r="AU33" i="1"/>
  <c r="AF34" i="1"/>
  <c r="AU34" i="1"/>
  <c r="AF35" i="1"/>
  <c r="AU35" i="1"/>
  <c r="AF36" i="1"/>
  <c r="AU36" i="1"/>
  <c r="AF37" i="1"/>
  <c r="AU37" i="1"/>
  <c r="AF38" i="1"/>
  <c r="AU38" i="1"/>
  <c r="AF39" i="1"/>
  <c r="AU39" i="1"/>
  <c r="AF40" i="1"/>
  <c r="AU40" i="1"/>
  <c r="AF41" i="1"/>
  <c r="AU41" i="1"/>
  <c r="AF42" i="1"/>
  <c r="AU42" i="1"/>
  <c r="AE3" i="1"/>
  <c r="AT3" i="1"/>
  <c r="AE4" i="1"/>
  <c r="AT4" i="1"/>
  <c r="AE5" i="1"/>
  <c r="AT5" i="1"/>
  <c r="AE6" i="1"/>
  <c r="AT6" i="1"/>
  <c r="AE7" i="1"/>
  <c r="AT7" i="1"/>
  <c r="AE8" i="1"/>
  <c r="AT8" i="1"/>
  <c r="AE9" i="1"/>
  <c r="AT9" i="1"/>
  <c r="AE10" i="1"/>
  <c r="AT10" i="1"/>
  <c r="AE11" i="1"/>
  <c r="AT11" i="1"/>
  <c r="AE12" i="1"/>
  <c r="AT12" i="1"/>
  <c r="AE13" i="1"/>
  <c r="AT13" i="1"/>
  <c r="AE14" i="1"/>
  <c r="AT14" i="1"/>
  <c r="AE15" i="1"/>
  <c r="AT15" i="1"/>
  <c r="AE16" i="1"/>
  <c r="AT16" i="1"/>
  <c r="AE17" i="1"/>
  <c r="AT17" i="1"/>
  <c r="AE18" i="1"/>
  <c r="AT18" i="1"/>
  <c r="AE19" i="1"/>
  <c r="AT19" i="1"/>
  <c r="AE20" i="1"/>
  <c r="AT20" i="1"/>
  <c r="AE21" i="1"/>
  <c r="AT21" i="1"/>
  <c r="AE22" i="1"/>
  <c r="AT22" i="1"/>
  <c r="AE23" i="1"/>
  <c r="AT23" i="1"/>
  <c r="AE24" i="1"/>
  <c r="AT24" i="1"/>
  <c r="AE25" i="1"/>
  <c r="AT25" i="1"/>
  <c r="AE26" i="1"/>
  <c r="AT26" i="1"/>
  <c r="AE27" i="1"/>
  <c r="AT27" i="1"/>
  <c r="AE28" i="1"/>
  <c r="AT28" i="1"/>
  <c r="AE29" i="1"/>
  <c r="AT29" i="1"/>
  <c r="AE30" i="1"/>
  <c r="AT30" i="1"/>
  <c r="AE31" i="1"/>
  <c r="AT31" i="1"/>
  <c r="AE32" i="1"/>
  <c r="AT32" i="1"/>
  <c r="AE33" i="1"/>
  <c r="AT33" i="1"/>
  <c r="AE34" i="1"/>
  <c r="AT34" i="1"/>
  <c r="AE35" i="1"/>
  <c r="AT35" i="1"/>
  <c r="AE36" i="1"/>
  <c r="AT36" i="1"/>
  <c r="AE37" i="1"/>
  <c r="AT37" i="1"/>
  <c r="AE38" i="1"/>
  <c r="AT38" i="1"/>
  <c r="AE39" i="1"/>
  <c r="AT39" i="1"/>
  <c r="AE40" i="1"/>
  <c r="AT40" i="1"/>
  <c r="AE41" i="1"/>
  <c r="AT41" i="1"/>
  <c r="AE42" i="1"/>
  <c r="AT42" i="1"/>
  <c r="AD3" i="1"/>
  <c r="AS3" i="1"/>
  <c r="AD4" i="1"/>
  <c r="AS4" i="1"/>
  <c r="AD5" i="1"/>
  <c r="AS5" i="1"/>
  <c r="AD6" i="1"/>
  <c r="AS6" i="1"/>
  <c r="AD7" i="1"/>
  <c r="AS7" i="1"/>
  <c r="AD8" i="1"/>
  <c r="AS8" i="1"/>
  <c r="AD9" i="1"/>
  <c r="AS9" i="1"/>
  <c r="AD10" i="1"/>
  <c r="AS10" i="1"/>
  <c r="AD11" i="1"/>
  <c r="AS11" i="1"/>
  <c r="AD12" i="1"/>
  <c r="AS12" i="1"/>
  <c r="AD13" i="1"/>
  <c r="AS13" i="1"/>
  <c r="AD14" i="1"/>
  <c r="AS14" i="1"/>
  <c r="AD15" i="1"/>
  <c r="AS15" i="1"/>
  <c r="AD16" i="1"/>
  <c r="AS16" i="1"/>
  <c r="AD17" i="1"/>
  <c r="AS17" i="1"/>
  <c r="AD18" i="1"/>
  <c r="AS18" i="1"/>
  <c r="AD19" i="1"/>
  <c r="AS19" i="1"/>
  <c r="AD20" i="1"/>
  <c r="AS20" i="1"/>
  <c r="AD21" i="1"/>
  <c r="AS21" i="1"/>
  <c r="AD22" i="1"/>
  <c r="AS22" i="1"/>
  <c r="AD23" i="1"/>
  <c r="AS23" i="1"/>
  <c r="AD24" i="1"/>
  <c r="AS24" i="1"/>
  <c r="AD25" i="1"/>
  <c r="AS25" i="1"/>
  <c r="AD26" i="1"/>
  <c r="AS26" i="1"/>
  <c r="AD27" i="1"/>
  <c r="AS27" i="1"/>
  <c r="AD28" i="1"/>
  <c r="AS28" i="1"/>
  <c r="AD29" i="1"/>
  <c r="AS29" i="1"/>
  <c r="AD30" i="1"/>
  <c r="AS30" i="1"/>
  <c r="AD31" i="1"/>
  <c r="AS31" i="1"/>
  <c r="AD32" i="1"/>
  <c r="AS32" i="1"/>
  <c r="AD33" i="1"/>
  <c r="AS33" i="1"/>
  <c r="AD34" i="1"/>
  <c r="AS34" i="1"/>
  <c r="AD35" i="1"/>
  <c r="AS35" i="1"/>
  <c r="AD36" i="1"/>
  <c r="AS36" i="1"/>
  <c r="AD37" i="1"/>
  <c r="AS37" i="1"/>
  <c r="AD38" i="1"/>
  <c r="AS38" i="1"/>
  <c r="AD39" i="1"/>
  <c r="AS39" i="1"/>
  <c r="AD40" i="1"/>
  <c r="AS40" i="1"/>
  <c r="AD41" i="1"/>
  <c r="AS41" i="1"/>
  <c r="AD42" i="1"/>
  <c r="AS42" i="1"/>
  <c r="AC42" i="1"/>
  <c r="AR42" i="1"/>
  <c r="AC3" i="1"/>
  <c r="AR3" i="1"/>
  <c r="AC4" i="1"/>
  <c r="AR4" i="1"/>
  <c r="AC5" i="1"/>
  <c r="AR5" i="1"/>
  <c r="AC6" i="1"/>
  <c r="AR6" i="1"/>
  <c r="AC7" i="1"/>
  <c r="AR7" i="1"/>
  <c r="AC8" i="1"/>
  <c r="AR8" i="1"/>
  <c r="AC9" i="1"/>
  <c r="AR9" i="1"/>
  <c r="AC10" i="1"/>
  <c r="AR10" i="1"/>
  <c r="AC11" i="1"/>
  <c r="AR11" i="1"/>
  <c r="AC12" i="1"/>
  <c r="AR12" i="1"/>
  <c r="AC13" i="1"/>
  <c r="AR13" i="1"/>
  <c r="AC14" i="1"/>
  <c r="AR14" i="1"/>
  <c r="AC15" i="1"/>
  <c r="AR15" i="1"/>
  <c r="AC16" i="1"/>
  <c r="AR16" i="1"/>
  <c r="AC17" i="1"/>
  <c r="AR17" i="1"/>
  <c r="AC18" i="1"/>
  <c r="AR18" i="1"/>
  <c r="AC19" i="1"/>
  <c r="AR19" i="1"/>
  <c r="AC20" i="1"/>
  <c r="AR20" i="1"/>
  <c r="AC21" i="1"/>
  <c r="AR21" i="1"/>
  <c r="AC22" i="1"/>
  <c r="AR22" i="1"/>
  <c r="AC23" i="1"/>
  <c r="AR23" i="1"/>
  <c r="AC24" i="1"/>
  <c r="AR24" i="1"/>
  <c r="AC25" i="1"/>
  <c r="AR25" i="1"/>
  <c r="AC26" i="1"/>
  <c r="AR26" i="1"/>
  <c r="AC27" i="1"/>
  <c r="AR27" i="1"/>
  <c r="AC28" i="1"/>
  <c r="AR28" i="1"/>
  <c r="AC29" i="1"/>
  <c r="AR29" i="1"/>
  <c r="AC30" i="1"/>
  <c r="AR30" i="1"/>
  <c r="AC31" i="1"/>
  <c r="AR31" i="1"/>
  <c r="AC32" i="1"/>
  <c r="AR32" i="1"/>
  <c r="AC33" i="1"/>
  <c r="AR33" i="1"/>
  <c r="AC34" i="1"/>
  <c r="AR34" i="1"/>
  <c r="AC35" i="1"/>
  <c r="AR35" i="1"/>
  <c r="AC36" i="1"/>
  <c r="AR36" i="1"/>
  <c r="AC37" i="1"/>
  <c r="AR37" i="1"/>
  <c r="AC38" i="1"/>
  <c r="AR38" i="1"/>
  <c r="AC39" i="1"/>
  <c r="AR39" i="1"/>
  <c r="AC40" i="1"/>
  <c r="AR40" i="1"/>
  <c r="AC41" i="1"/>
  <c r="AR41" i="1"/>
  <c r="AB3" i="1"/>
  <c r="AQ3" i="1"/>
  <c r="AB4" i="1"/>
  <c r="AQ4" i="1"/>
  <c r="AB5" i="1"/>
  <c r="AQ5" i="1"/>
  <c r="AB6" i="1"/>
  <c r="AQ6" i="1"/>
  <c r="AB7" i="1"/>
  <c r="AQ7" i="1"/>
  <c r="AB8" i="1"/>
  <c r="AQ8" i="1"/>
  <c r="AB9" i="1"/>
  <c r="AQ9" i="1"/>
  <c r="AB10" i="1"/>
  <c r="AQ10" i="1"/>
  <c r="AB11" i="1"/>
  <c r="AQ11" i="1"/>
  <c r="AB12" i="1"/>
  <c r="AQ12" i="1"/>
  <c r="AB13" i="1"/>
  <c r="AQ13" i="1"/>
  <c r="AB14" i="1"/>
  <c r="AQ14" i="1"/>
  <c r="AB15" i="1"/>
  <c r="AQ15" i="1"/>
  <c r="AB16" i="1"/>
  <c r="AQ16" i="1"/>
  <c r="AB17" i="1"/>
  <c r="AQ17" i="1"/>
  <c r="AB18" i="1"/>
  <c r="AQ18" i="1"/>
  <c r="AB19" i="1"/>
  <c r="AQ19" i="1"/>
  <c r="AB20" i="1"/>
  <c r="AQ20" i="1"/>
  <c r="AB21" i="1"/>
  <c r="AQ21" i="1"/>
  <c r="AB22" i="1"/>
  <c r="AQ22" i="1"/>
  <c r="AB23" i="1"/>
  <c r="AQ23" i="1"/>
  <c r="AB24" i="1"/>
  <c r="AQ24" i="1"/>
  <c r="AB25" i="1"/>
  <c r="AQ25" i="1"/>
  <c r="AB26" i="1"/>
  <c r="AQ26" i="1"/>
  <c r="AB27" i="1"/>
  <c r="AQ27" i="1"/>
  <c r="AB28" i="1"/>
  <c r="AQ28" i="1"/>
  <c r="AB29" i="1"/>
  <c r="AQ29" i="1"/>
  <c r="AB30" i="1"/>
  <c r="AQ30" i="1"/>
  <c r="AB31" i="1"/>
  <c r="AQ31" i="1"/>
  <c r="AB32" i="1"/>
  <c r="AQ32" i="1"/>
  <c r="AB33" i="1"/>
  <c r="AQ33" i="1"/>
  <c r="AB34" i="1"/>
  <c r="AQ34" i="1"/>
  <c r="AB35" i="1"/>
  <c r="AQ35" i="1"/>
  <c r="AB36" i="1"/>
  <c r="AQ36" i="1"/>
  <c r="AB37" i="1"/>
  <c r="AQ37" i="1"/>
  <c r="AB38" i="1"/>
  <c r="AQ38" i="1"/>
  <c r="AB39" i="1"/>
  <c r="AQ39" i="1"/>
  <c r="AB40" i="1"/>
  <c r="AQ40" i="1"/>
  <c r="AB41" i="1"/>
  <c r="AQ41" i="1"/>
  <c r="AB42" i="1"/>
  <c r="AQ42" i="1"/>
  <c r="AA3" i="1"/>
  <c r="AP3" i="1"/>
  <c r="AA4" i="1"/>
  <c r="AP4" i="1"/>
  <c r="AA5" i="1"/>
  <c r="AP5" i="1"/>
  <c r="AA6" i="1"/>
  <c r="AP6" i="1"/>
  <c r="AA7" i="1"/>
  <c r="AP7" i="1"/>
  <c r="AA8" i="1"/>
  <c r="AP8" i="1"/>
  <c r="AA9" i="1"/>
  <c r="AP9" i="1"/>
  <c r="AA10" i="1"/>
  <c r="AP10" i="1"/>
  <c r="AA11" i="1"/>
  <c r="AP11" i="1"/>
  <c r="AA12" i="1"/>
  <c r="AP12" i="1"/>
  <c r="AA13" i="1"/>
  <c r="AP13" i="1"/>
  <c r="AA14" i="1"/>
  <c r="AP14" i="1"/>
  <c r="AA15" i="1"/>
  <c r="AP15" i="1"/>
  <c r="AA16" i="1"/>
  <c r="AP16" i="1"/>
  <c r="AA17" i="1"/>
  <c r="AP17" i="1"/>
  <c r="AA18" i="1"/>
  <c r="AP18" i="1"/>
  <c r="AA19" i="1"/>
  <c r="AP19" i="1"/>
  <c r="AA20" i="1"/>
  <c r="AP20" i="1"/>
  <c r="AA21" i="1"/>
  <c r="AP21" i="1"/>
  <c r="AA22" i="1"/>
  <c r="AP22" i="1"/>
  <c r="AA23" i="1"/>
  <c r="AP23" i="1"/>
  <c r="AA24" i="1"/>
  <c r="AP24" i="1"/>
  <c r="AA25" i="1"/>
  <c r="AP25" i="1"/>
  <c r="AA26" i="1"/>
  <c r="AP26" i="1"/>
  <c r="AA27" i="1"/>
  <c r="AP27" i="1"/>
  <c r="AA28" i="1"/>
  <c r="AP28" i="1"/>
  <c r="AA29" i="1"/>
  <c r="AP29" i="1"/>
  <c r="AA30" i="1"/>
  <c r="AP30" i="1"/>
  <c r="AA31" i="1"/>
  <c r="AP31" i="1"/>
  <c r="AA32" i="1"/>
  <c r="AP32" i="1"/>
  <c r="AA33" i="1"/>
  <c r="AP33" i="1"/>
  <c r="AA34" i="1"/>
  <c r="AP34" i="1"/>
  <c r="AA35" i="1"/>
  <c r="AP35" i="1"/>
  <c r="AA36" i="1"/>
  <c r="AP36" i="1"/>
  <c r="AA37" i="1"/>
  <c r="AP37" i="1"/>
  <c r="AA38" i="1"/>
  <c r="AP38" i="1"/>
  <c r="AA39" i="1"/>
  <c r="AP39" i="1"/>
  <c r="AA40" i="1"/>
  <c r="AP40" i="1"/>
  <c r="AA41" i="1"/>
  <c r="AP41" i="1"/>
  <c r="AA42" i="1"/>
  <c r="AP42" i="1"/>
  <c r="Z3" i="1"/>
  <c r="AO3" i="1"/>
  <c r="Z4" i="1"/>
  <c r="AO4" i="1"/>
  <c r="Z5" i="1"/>
  <c r="AO5" i="1"/>
  <c r="Z6" i="1"/>
  <c r="AO6" i="1"/>
  <c r="Z7" i="1"/>
  <c r="AO7" i="1"/>
  <c r="Z8" i="1"/>
  <c r="AO8" i="1"/>
  <c r="Z9" i="1"/>
  <c r="AO9" i="1"/>
  <c r="Z10" i="1"/>
  <c r="AO10" i="1"/>
  <c r="Z11" i="1"/>
  <c r="AO11" i="1"/>
  <c r="Z12" i="1"/>
  <c r="AO12" i="1"/>
  <c r="Z13" i="1"/>
  <c r="AO13" i="1"/>
  <c r="Z14" i="1"/>
  <c r="AO14" i="1"/>
  <c r="Z15" i="1"/>
  <c r="AO15" i="1"/>
  <c r="Z16" i="1"/>
  <c r="AO16" i="1"/>
  <c r="Z17" i="1"/>
  <c r="AO17" i="1"/>
  <c r="Z18" i="1"/>
  <c r="AO18" i="1"/>
  <c r="Z19" i="1"/>
  <c r="AO19" i="1"/>
  <c r="Z20" i="1"/>
  <c r="AO20" i="1"/>
  <c r="Z21" i="1"/>
  <c r="AO21" i="1"/>
  <c r="Z22" i="1"/>
  <c r="AO22" i="1"/>
  <c r="Z23" i="1"/>
  <c r="AO23" i="1"/>
  <c r="Z24" i="1"/>
  <c r="AO24" i="1"/>
  <c r="Z25" i="1"/>
  <c r="AO25" i="1"/>
  <c r="Z26" i="1"/>
  <c r="AO26" i="1"/>
  <c r="Z27" i="1"/>
  <c r="AO27" i="1"/>
  <c r="Z28" i="1"/>
  <c r="AO28" i="1"/>
  <c r="Z29" i="1"/>
  <c r="AO29" i="1"/>
  <c r="Z30" i="1"/>
  <c r="AO30" i="1"/>
  <c r="Z31" i="1"/>
  <c r="AO31" i="1"/>
  <c r="Z32" i="1"/>
  <c r="AO32" i="1"/>
  <c r="Z33" i="1"/>
  <c r="AO33" i="1"/>
  <c r="Z34" i="1"/>
  <c r="AO34" i="1"/>
  <c r="Z35" i="1"/>
  <c r="AO35" i="1"/>
  <c r="Z36" i="1"/>
  <c r="AO36" i="1"/>
  <c r="Z37" i="1"/>
  <c r="AO37" i="1"/>
  <c r="Z38" i="1"/>
  <c r="AO38" i="1"/>
  <c r="Z39" i="1"/>
  <c r="AO39" i="1"/>
  <c r="Z40" i="1"/>
  <c r="AO40" i="1"/>
  <c r="Z41" i="1"/>
  <c r="AO41" i="1"/>
  <c r="Z42" i="1"/>
  <c r="AO42" i="1"/>
  <c r="Y3" i="1"/>
  <c r="AN3" i="1"/>
  <c r="Y4" i="1"/>
  <c r="AN4" i="1"/>
  <c r="Y5" i="1"/>
  <c r="AN5" i="1"/>
  <c r="Y6" i="1"/>
  <c r="AN6" i="1"/>
  <c r="Y7" i="1"/>
  <c r="AN7" i="1"/>
  <c r="Y8" i="1"/>
  <c r="AN8" i="1"/>
  <c r="Y9" i="1"/>
  <c r="AN9" i="1"/>
  <c r="Y10" i="1"/>
  <c r="AN10" i="1"/>
  <c r="Y11" i="1"/>
  <c r="AN11" i="1"/>
  <c r="Y12" i="1"/>
  <c r="AN12" i="1"/>
  <c r="Y13" i="1"/>
  <c r="AN13" i="1"/>
  <c r="Y14" i="1"/>
  <c r="AN14" i="1"/>
  <c r="Y15" i="1"/>
  <c r="AN15" i="1"/>
  <c r="Y16" i="1"/>
  <c r="AN16" i="1"/>
  <c r="Y17" i="1"/>
  <c r="AN17" i="1"/>
  <c r="Y18" i="1"/>
  <c r="AN18" i="1"/>
  <c r="Y19" i="1"/>
  <c r="AN19" i="1"/>
  <c r="Y20" i="1"/>
  <c r="AN20" i="1"/>
  <c r="Y21" i="1"/>
  <c r="AN21" i="1"/>
  <c r="Y22" i="1"/>
  <c r="AN22" i="1"/>
  <c r="Y23" i="1"/>
  <c r="AN23" i="1"/>
  <c r="Y24" i="1"/>
  <c r="AN24" i="1"/>
  <c r="Y25" i="1"/>
  <c r="AN25" i="1"/>
  <c r="Y26" i="1"/>
  <c r="AN26" i="1"/>
  <c r="Y27" i="1"/>
  <c r="AN27" i="1"/>
  <c r="Y28" i="1"/>
  <c r="AN28" i="1"/>
  <c r="Y29" i="1"/>
  <c r="AN29" i="1"/>
  <c r="Y30" i="1"/>
  <c r="AN30" i="1"/>
  <c r="Y31" i="1"/>
  <c r="AN31" i="1"/>
  <c r="Y32" i="1"/>
  <c r="AN32" i="1"/>
  <c r="Y33" i="1"/>
  <c r="AN33" i="1"/>
  <c r="Y34" i="1"/>
  <c r="AN34" i="1"/>
  <c r="Y35" i="1"/>
  <c r="AN35" i="1"/>
  <c r="Y36" i="1"/>
  <c r="AN36" i="1"/>
  <c r="Y37" i="1"/>
  <c r="AN37" i="1"/>
  <c r="Y38" i="1"/>
  <c r="AN38" i="1"/>
  <c r="Y39" i="1"/>
  <c r="AN39" i="1"/>
  <c r="Y40" i="1"/>
  <c r="AN40" i="1"/>
  <c r="Y41" i="1"/>
  <c r="AN41" i="1"/>
  <c r="Y42" i="1"/>
  <c r="AN42" i="1"/>
  <c r="X3" i="1"/>
  <c r="AM3" i="1"/>
  <c r="X4" i="1"/>
  <c r="AM4" i="1"/>
  <c r="X5" i="1"/>
  <c r="AM5" i="1"/>
  <c r="X6" i="1"/>
  <c r="AM6" i="1"/>
  <c r="X7" i="1"/>
  <c r="AM7" i="1"/>
  <c r="X8" i="1"/>
  <c r="AM8" i="1"/>
  <c r="X9" i="1"/>
  <c r="AM9" i="1"/>
  <c r="X10" i="1"/>
  <c r="AM10" i="1"/>
  <c r="X11" i="1"/>
  <c r="AM11" i="1"/>
  <c r="X12" i="1"/>
  <c r="AM12" i="1"/>
  <c r="X13" i="1"/>
  <c r="AM13" i="1"/>
  <c r="X14" i="1"/>
  <c r="AM14" i="1"/>
  <c r="X15" i="1"/>
  <c r="AM15" i="1"/>
  <c r="X16" i="1"/>
  <c r="AM16" i="1"/>
  <c r="X17" i="1"/>
  <c r="AM17" i="1"/>
  <c r="X18" i="1"/>
  <c r="AM18" i="1"/>
  <c r="X19" i="1"/>
  <c r="AM19" i="1"/>
  <c r="X20" i="1"/>
  <c r="AM20" i="1"/>
  <c r="X21" i="1"/>
  <c r="AM21" i="1"/>
  <c r="X22" i="1"/>
  <c r="AM22" i="1"/>
  <c r="X23" i="1"/>
  <c r="AM23" i="1"/>
  <c r="X24" i="1"/>
  <c r="AM24" i="1"/>
  <c r="X25" i="1"/>
  <c r="AM25" i="1"/>
  <c r="X26" i="1"/>
  <c r="AM26" i="1"/>
  <c r="X27" i="1"/>
  <c r="AM27" i="1"/>
  <c r="X28" i="1"/>
  <c r="AM28" i="1"/>
  <c r="X29" i="1"/>
  <c r="AM29" i="1"/>
  <c r="X30" i="1"/>
  <c r="AM30" i="1"/>
  <c r="X31" i="1"/>
  <c r="AM31" i="1"/>
  <c r="X32" i="1"/>
  <c r="AM32" i="1"/>
  <c r="X33" i="1"/>
  <c r="AM33" i="1"/>
  <c r="X34" i="1"/>
  <c r="AM34" i="1"/>
  <c r="X35" i="1"/>
  <c r="AM35" i="1"/>
  <c r="X36" i="1"/>
  <c r="AM36" i="1"/>
  <c r="X37" i="1"/>
  <c r="AM37" i="1"/>
  <c r="X38" i="1"/>
  <c r="AM38" i="1"/>
  <c r="X39" i="1"/>
  <c r="AM39" i="1"/>
  <c r="X40" i="1"/>
  <c r="AM40" i="1"/>
  <c r="X41" i="1"/>
  <c r="AM41" i="1"/>
  <c r="X42" i="1"/>
  <c r="AM42" i="1"/>
  <c r="W3" i="1"/>
  <c r="AL3" i="1"/>
  <c r="W4" i="1"/>
  <c r="AL4" i="1"/>
  <c r="W5" i="1"/>
  <c r="AL5" i="1"/>
  <c r="W6" i="1"/>
  <c r="AL6" i="1"/>
  <c r="W7" i="1"/>
  <c r="AL7" i="1"/>
  <c r="W8" i="1"/>
  <c r="AL8" i="1"/>
  <c r="W9" i="1"/>
  <c r="AL9" i="1"/>
  <c r="W10" i="1"/>
  <c r="AL10" i="1"/>
  <c r="W11" i="1"/>
  <c r="AL11" i="1"/>
  <c r="W12" i="1"/>
  <c r="AL12" i="1"/>
  <c r="W13" i="1"/>
  <c r="AL13" i="1"/>
  <c r="W14" i="1"/>
  <c r="AL14" i="1"/>
  <c r="W15" i="1"/>
  <c r="AL15" i="1"/>
  <c r="W16" i="1"/>
  <c r="AL16" i="1"/>
  <c r="W17" i="1"/>
  <c r="AL17" i="1"/>
  <c r="W18" i="1"/>
  <c r="AL18" i="1"/>
  <c r="W19" i="1"/>
  <c r="AL19" i="1"/>
  <c r="W20" i="1"/>
  <c r="AL20" i="1"/>
  <c r="W21" i="1"/>
  <c r="AL21" i="1"/>
  <c r="W22" i="1"/>
  <c r="AL22" i="1"/>
  <c r="W23" i="1"/>
  <c r="AL23" i="1"/>
  <c r="W24" i="1"/>
  <c r="AL24" i="1"/>
  <c r="W25" i="1"/>
  <c r="AL25" i="1"/>
  <c r="W26" i="1"/>
  <c r="AL26" i="1"/>
  <c r="W27" i="1"/>
  <c r="AL27" i="1"/>
  <c r="W28" i="1"/>
  <c r="AL28" i="1"/>
  <c r="W29" i="1"/>
  <c r="AL29" i="1"/>
  <c r="W30" i="1"/>
  <c r="AL30" i="1"/>
  <c r="W31" i="1"/>
  <c r="AL31" i="1"/>
  <c r="W32" i="1"/>
  <c r="AL32" i="1"/>
  <c r="W33" i="1"/>
  <c r="AL33" i="1"/>
  <c r="W34" i="1"/>
  <c r="AL34" i="1"/>
  <c r="W35" i="1"/>
  <c r="AL35" i="1"/>
  <c r="W36" i="1"/>
  <c r="AL36" i="1"/>
  <c r="W37" i="1"/>
  <c r="AL37" i="1"/>
  <c r="W38" i="1"/>
  <c r="AL38" i="1"/>
  <c r="W39" i="1"/>
  <c r="AL39" i="1"/>
  <c r="W40" i="1"/>
  <c r="AL40" i="1"/>
  <c r="W41" i="1"/>
  <c r="AL41" i="1"/>
  <c r="W42" i="1"/>
  <c r="AL42" i="1"/>
  <c r="AJ2" i="1"/>
  <c r="AY2" i="1"/>
  <c r="AI2" i="1"/>
  <c r="AX2" i="1"/>
  <c r="AH2" i="1"/>
  <c r="AW2" i="1"/>
  <c r="AG2" i="1"/>
  <c r="AV2" i="1"/>
  <c r="AF2" i="1"/>
  <c r="AU2" i="1"/>
  <c r="AE2" i="1"/>
  <c r="AT2" i="1"/>
  <c r="AD2" i="1"/>
  <c r="AS2" i="1"/>
  <c r="AC2" i="1"/>
  <c r="AR2" i="1"/>
  <c r="AB2" i="1"/>
  <c r="AQ2" i="1"/>
  <c r="AA2" i="1"/>
  <c r="AP2" i="1"/>
  <c r="Z2" i="1"/>
  <c r="AO2" i="1"/>
  <c r="Y2" i="1"/>
  <c r="AN2" i="1"/>
  <c r="X2" i="1"/>
  <c r="AM2" i="1"/>
  <c r="W2" i="1"/>
  <c r="AL2" i="1"/>
  <c r="V3" i="1"/>
  <c r="AK3" i="1"/>
  <c r="V4" i="1"/>
  <c r="AK4" i="1"/>
  <c r="V5" i="1"/>
  <c r="AK5" i="1"/>
  <c r="V6" i="1"/>
  <c r="AK6" i="1"/>
  <c r="V7" i="1"/>
  <c r="AK7" i="1"/>
  <c r="V8" i="1"/>
  <c r="AK8" i="1"/>
  <c r="V9" i="1"/>
  <c r="AK9" i="1"/>
  <c r="V10" i="1"/>
  <c r="AK10" i="1"/>
  <c r="V11" i="1"/>
  <c r="AK11" i="1"/>
  <c r="V12" i="1"/>
  <c r="AK12" i="1"/>
  <c r="V13" i="1"/>
  <c r="AK13" i="1"/>
  <c r="V14" i="1"/>
  <c r="AK14" i="1"/>
  <c r="V15" i="1"/>
  <c r="AK15" i="1"/>
  <c r="V16" i="1"/>
  <c r="AK16" i="1"/>
  <c r="V17" i="1"/>
  <c r="AK17" i="1"/>
  <c r="V18" i="1"/>
  <c r="AK18" i="1"/>
  <c r="V19" i="1"/>
  <c r="AK19" i="1"/>
  <c r="V20" i="1"/>
  <c r="AK20" i="1"/>
  <c r="V21" i="1"/>
  <c r="AK21" i="1"/>
  <c r="V22" i="1"/>
  <c r="AK22" i="1"/>
  <c r="V23" i="1"/>
  <c r="AK23" i="1"/>
  <c r="V24" i="1"/>
  <c r="AK24" i="1"/>
  <c r="V25" i="1"/>
  <c r="AK25" i="1"/>
  <c r="V26" i="1"/>
  <c r="AK26" i="1"/>
  <c r="V27" i="1"/>
  <c r="AK27" i="1"/>
  <c r="V28" i="1"/>
  <c r="AK28" i="1"/>
  <c r="V29" i="1"/>
  <c r="AK29" i="1"/>
  <c r="V30" i="1"/>
  <c r="AK30" i="1"/>
  <c r="V31" i="1"/>
  <c r="AK31" i="1"/>
  <c r="V32" i="1"/>
  <c r="AK32" i="1"/>
  <c r="V33" i="1"/>
  <c r="AK33" i="1"/>
  <c r="V34" i="1"/>
  <c r="AK34" i="1"/>
  <c r="V35" i="1"/>
  <c r="AK35" i="1"/>
  <c r="V36" i="1"/>
  <c r="AK36" i="1"/>
  <c r="V37" i="1"/>
  <c r="AK37" i="1"/>
  <c r="V38" i="1"/>
  <c r="AK38" i="1"/>
  <c r="V39" i="1"/>
  <c r="AK39" i="1"/>
  <c r="V40" i="1"/>
  <c r="AK40" i="1"/>
  <c r="V41" i="1"/>
  <c r="AK41" i="1"/>
  <c r="V42" i="1"/>
  <c r="AK42" i="1"/>
  <c r="V2" i="1"/>
  <c r="AK2" i="1"/>
  <c r="BE3" i="1"/>
  <c r="BF3" i="1"/>
  <c r="BI3" i="1"/>
  <c r="BE4" i="1"/>
  <c r="BF4" i="1"/>
  <c r="BI4" i="1"/>
  <c r="BE5" i="1"/>
  <c r="BF5" i="1"/>
  <c r="BI5" i="1"/>
  <c r="BE6" i="1"/>
  <c r="BF6" i="1"/>
  <c r="BI6" i="1"/>
  <c r="BE7" i="1"/>
  <c r="BF7" i="1"/>
  <c r="BI7" i="1"/>
  <c r="BE8" i="1"/>
  <c r="BF8" i="1"/>
  <c r="BI8" i="1"/>
  <c r="BE9" i="1"/>
  <c r="BF9" i="1"/>
  <c r="BI9" i="1"/>
  <c r="BE10" i="1"/>
  <c r="BF10" i="1"/>
  <c r="BI10" i="1"/>
  <c r="BE11" i="1"/>
  <c r="BF11" i="1"/>
  <c r="BI11" i="1"/>
  <c r="BE12" i="1"/>
  <c r="BF12" i="1"/>
  <c r="BI12" i="1"/>
  <c r="BE13" i="1"/>
  <c r="BF13" i="1"/>
  <c r="BI13" i="1"/>
  <c r="BE14" i="1"/>
  <c r="BF14" i="1"/>
  <c r="BI14" i="1"/>
  <c r="BE15" i="1"/>
  <c r="BF15" i="1"/>
  <c r="BI15" i="1"/>
  <c r="BE16" i="1"/>
  <c r="BF16" i="1"/>
  <c r="BI16" i="1"/>
  <c r="BE2" i="1"/>
  <c r="BF2" i="1"/>
  <c r="BI2" i="1"/>
  <c r="BD2" i="1"/>
  <c r="BH2" i="1"/>
  <c r="BD3" i="1"/>
  <c r="BH3" i="1"/>
  <c r="BD4" i="1"/>
  <c r="BH4" i="1"/>
  <c r="BD5" i="1"/>
  <c r="BH5" i="1"/>
  <c r="BD6" i="1"/>
  <c r="BH6" i="1"/>
  <c r="BD7" i="1"/>
  <c r="BH7" i="1"/>
  <c r="BD8" i="1"/>
  <c r="BH8" i="1"/>
  <c r="BD9" i="1"/>
  <c r="BH9" i="1"/>
  <c r="BD10" i="1"/>
  <c r="BH10" i="1"/>
  <c r="BD11" i="1"/>
  <c r="BH11" i="1"/>
  <c r="BD12" i="1"/>
  <c r="BH12" i="1"/>
  <c r="BD13" i="1"/>
  <c r="BH13" i="1"/>
  <c r="BD14" i="1"/>
  <c r="BH14" i="1"/>
  <c r="BD15" i="1"/>
  <c r="BH15" i="1"/>
  <c r="BD16" i="1"/>
  <c r="BH1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2" i="1"/>
  <c r="CF802" i="1"/>
  <c r="CE802" i="1"/>
  <c r="CF801" i="1"/>
  <c r="CE801" i="1"/>
  <c r="CF800" i="1"/>
  <c r="CE800" i="1"/>
  <c r="CF799" i="1"/>
  <c r="CE799" i="1"/>
  <c r="CF798" i="1"/>
  <c r="CE798" i="1"/>
  <c r="CF797" i="1"/>
  <c r="CE797" i="1"/>
  <c r="CF796" i="1"/>
  <c r="CE796" i="1"/>
  <c r="CF795" i="1"/>
  <c r="CE795" i="1"/>
  <c r="CF794" i="1"/>
  <c r="CE794" i="1"/>
  <c r="CF793" i="1"/>
  <c r="CE793" i="1"/>
  <c r="CF792" i="1"/>
  <c r="CE792" i="1"/>
  <c r="CF791" i="1"/>
  <c r="CE791" i="1"/>
  <c r="CF790" i="1"/>
  <c r="CE790" i="1"/>
  <c r="CF789" i="1"/>
  <c r="CE789" i="1"/>
  <c r="CF788" i="1"/>
  <c r="CE788" i="1"/>
  <c r="CF787" i="1"/>
  <c r="CE787" i="1"/>
  <c r="CF786" i="1"/>
  <c r="CE786" i="1"/>
  <c r="CF785" i="1"/>
  <c r="CE785" i="1"/>
  <c r="CF784" i="1"/>
  <c r="CE784" i="1"/>
  <c r="CF783" i="1"/>
  <c r="CE783" i="1"/>
  <c r="CF782" i="1"/>
  <c r="CE782" i="1"/>
  <c r="CF781" i="1"/>
  <c r="CE781" i="1"/>
  <c r="CF780" i="1"/>
  <c r="CE780" i="1"/>
  <c r="CF779" i="1"/>
  <c r="CE779" i="1"/>
  <c r="CF778" i="1"/>
  <c r="CE778" i="1"/>
  <c r="CF777" i="1"/>
  <c r="CE777" i="1"/>
  <c r="CF776" i="1"/>
  <c r="CE776" i="1"/>
  <c r="CF775" i="1"/>
  <c r="CE775" i="1"/>
  <c r="CF774" i="1"/>
  <c r="CE774" i="1"/>
  <c r="CF773" i="1"/>
  <c r="CE773" i="1"/>
  <c r="CF772" i="1"/>
  <c r="CE772" i="1"/>
  <c r="CF771" i="1"/>
  <c r="CE771" i="1"/>
  <c r="CF770" i="1"/>
  <c r="CE770" i="1"/>
  <c r="CF769" i="1"/>
  <c r="CE769" i="1"/>
  <c r="CF768" i="1"/>
  <c r="CE768" i="1"/>
  <c r="CF767" i="1"/>
  <c r="CE767" i="1"/>
  <c r="CF766" i="1"/>
  <c r="CE766" i="1"/>
  <c r="CF765" i="1"/>
  <c r="CE765" i="1"/>
  <c r="CF764" i="1"/>
  <c r="CE764" i="1"/>
  <c r="CF763" i="1"/>
  <c r="CE763" i="1"/>
  <c r="CF762" i="1"/>
  <c r="CE762" i="1"/>
  <c r="CF761" i="1"/>
  <c r="CE761" i="1"/>
  <c r="CF760" i="1"/>
  <c r="CE760" i="1"/>
  <c r="CF759" i="1"/>
  <c r="CE759" i="1"/>
  <c r="CF758" i="1"/>
  <c r="CE758" i="1"/>
  <c r="CF757" i="1"/>
  <c r="CE757" i="1"/>
  <c r="CF756" i="1"/>
  <c r="CE756" i="1"/>
  <c r="CF755" i="1"/>
  <c r="CE755" i="1"/>
  <c r="CF754" i="1"/>
  <c r="CE754" i="1"/>
  <c r="CF753" i="1"/>
  <c r="CE753" i="1"/>
  <c r="CF752" i="1"/>
  <c r="CE752" i="1"/>
  <c r="CF751" i="1"/>
  <c r="CE751" i="1"/>
  <c r="CF750" i="1"/>
  <c r="CE750" i="1"/>
  <c r="CF749" i="1"/>
  <c r="CE749" i="1"/>
  <c r="CF748" i="1"/>
  <c r="CE748" i="1"/>
  <c r="CF747" i="1"/>
  <c r="CE747" i="1"/>
  <c r="CF746" i="1"/>
  <c r="CE746" i="1"/>
  <c r="CF745" i="1"/>
  <c r="CE745" i="1"/>
  <c r="CF744" i="1"/>
  <c r="CE744" i="1"/>
  <c r="CF743" i="1"/>
  <c r="CE743" i="1"/>
  <c r="CF742" i="1"/>
  <c r="CE742" i="1"/>
  <c r="CF741" i="1"/>
  <c r="CE741" i="1"/>
  <c r="CF740" i="1"/>
  <c r="CE740" i="1"/>
  <c r="CF739" i="1"/>
  <c r="CE739" i="1"/>
  <c r="CF738" i="1"/>
  <c r="CE738" i="1"/>
  <c r="CF737" i="1"/>
  <c r="CE737" i="1"/>
  <c r="CF736" i="1"/>
  <c r="CE736" i="1"/>
  <c r="CF735" i="1"/>
  <c r="CE735" i="1"/>
  <c r="CF734" i="1"/>
  <c r="CE734" i="1"/>
  <c r="CF733" i="1"/>
  <c r="CE733" i="1"/>
  <c r="CF732" i="1"/>
  <c r="CE732" i="1"/>
  <c r="CF731" i="1"/>
  <c r="CE731" i="1"/>
  <c r="CF730" i="1"/>
  <c r="CE730" i="1"/>
  <c r="CF729" i="1"/>
  <c r="CE729" i="1"/>
  <c r="CF728" i="1"/>
  <c r="CE728" i="1"/>
  <c r="CF727" i="1"/>
  <c r="CE727" i="1"/>
  <c r="CF726" i="1"/>
  <c r="CE726" i="1"/>
  <c r="CF725" i="1"/>
  <c r="CE725" i="1"/>
  <c r="CF724" i="1"/>
  <c r="CE724" i="1"/>
  <c r="CF723" i="1"/>
  <c r="CE723" i="1"/>
  <c r="CF722" i="1"/>
  <c r="CE722" i="1"/>
  <c r="CF721" i="1"/>
  <c r="CE721" i="1"/>
  <c r="CF720" i="1"/>
  <c r="CE720" i="1"/>
  <c r="CF719" i="1"/>
  <c r="CE719" i="1"/>
  <c r="CF718" i="1"/>
  <c r="CE718" i="1"/>
  <c r="CF717" i="1"/>
  <c r="CE717" i="1"/>
  <c r="CF716" i="1"/>
  <c r="CE716" i="1"/>
  <c r="CF715" i="1"/>
  <c r="CE715" i="1"/>
  <c r="CF714" i="1"/>
  <c r="CE714" i="1"/>
  <c r="CF713" i="1"/>
  <c r="CE713" i="1"/>
  <c r="CF712" i="1"/>
  <c r="CE712" i="1"/>
  <c r="CF711" i="1"/>
  <c r="CE711" i="1"/>
  <c r="CF710" i="1"/>
  <c r="CE710" i="1"/>
  <c r="CF709" i="1"/>
  <c r="CE709" i="1"/>
  <c r="CF708" i="1"/>
  <c r="CE708" i="1"/>
  <c r="CF707" i="1"/>
  <c r="CE707" i="1"/>
  <c r="CF706" i="1"/>
  <c r="CE706" i="1"/>
  <c r="CF705" i="1"/>
  <c r="CE705" i="1"/>
  <c r="CF704" i="1"/>
  <c r="CE704" i="1"/>
  <c r="CF703" i="1"/>
  <c r="CE703" i="1"/>
  <c r="CF702" i="1"/>
  <c r="CE702" i="1"/>
  <c r="CF701" i="1"/>
  <c r="CE701" i="1"/>
  <c r="CF700" i="1"/>
  <c r="CE700" i="1"/>
  <c r="CF699" i="1"/>
  <c r="CE699" i="1"/>
  <c r="CF698" i="1"/>
  <c r="CE698" i="1"/>
  <c r="CF697" i="1"/>
  <c r="CE697" i="1"/>
  <c r="CF696" i="1"/>
  <c r="CE696" i="1"/>
  <c r="CF695" i="1"/>
  <c r="CE695" i="1"/>
  <c r="CF694" i="1"/>
  <c r="CE694" i="1"/>
  <c r="CF693" i="1"/>
  <c r="CE693" i="1"/>
  <c r="CF692" i="1"/>
  <c r="CE692" i="1"/>
  <c r="CF691" i="1"/>
  <c r="CE691" i="1"/>
  <c r="CF690" i="1"/>
  <c r="CE690" i="1"/>
  <c r="CF689" i="1"/>
  <c r="CE689" i="1"/>
  <c r="CF688" i="1"/>
  <c r="CE688" i="1"/>
  <c r="CF687" i="1"/>
  <c r="CE687" i="1"/>
  <c r="CF686" i="1"/>
  <c r="CE686" i="1"/>
  <c r="CF685" i="1"/>
  <c r="CE685" i="1"/>
  <c r="CF684" i="1"/>
  <c r="CE684" i="1"/>
  <c r="CF683" i="1"/>
  <c r="CE683" i="1"/>
  <c r="CF682" i="1"/>
  <c r="CE682" i="1"/>
  <c r="CF681" i="1"/>
  <c r="CE681" i="1"/>
  <c r="CF680" i="1"/>
  <c r="CE680" i="1"/>
  <c r="CF679" i="1"/>
  <c r="CE679" i="1"/>
  <c r="CF678" i="1"/>
  <c r="CE678" i="1"/>
  <c r="CF677" i="1"/>
  <c r="CE677" i="1"/>
  <c r="CF676" i="1"/>
  <c r="CE676" i="1"/>
  <c r="CF675" i="1"/>
  <c r="CE675" i="1"/>
  <c r="CF674" i="1"/>
  <c r="CE674" i="1"/>
  <c r="CF673" i="1"/>
  <c r="CE673" i="1"/>
  <c r="CF672" i="1"/>
  <c r="CE672" i="1"/>
  <c r="CF671" i="1"/>
  <c r="CE671" i="1"/>
  <c r="CF670" i="1"/>
  <c r="CE670" i="1"/>
  <c r="CF669" i="1"/>
  <c r="CE669" i="1"/>
  <c r="CF668" i="1"/>
  <c r="CE668" i="1"/>
  <c r="CF667" i="1"/>
  <c r="CE667" i="1"/>
  <c r="CF666" i="1"/>
  <c r="CE666" i="1"/>
  <c r="CF665" i="1"/>
  <c r="CE665" i="1"/>
  <c r="CF664" i="1"/>
  <c r="CE664" i="1"/>
  <c r="CF663" i="1"/>
  <c r="CE663" i="1"/>
  <c r="CF662" i="1"/>
  <c r="CE662" i="1"/>
  <c r="CF661" i="1"/>
  <c r="CE661" i="1"/>
  <c r="CF660" i="1"/>
  <c r="CE660" i="1"/>
  <c r="CF659" i="1"/>
  <c r="CE659" i="1"/>
  <c r="CF658" i="1"/>
  <c r="CE658" i="1"/>
  <c r="CF657" i="1"/>
  <c r="CE657" i="1"/>
  <c r="CF656" i="1"/>
  <c r="CE656" i="1"/>
  <c r="CF655" i="1"/>
  <c r="CE655" i="1"/>
  <c r="CF654" i="1"/>
  <c r="CE654" i="1"/>
  <c r="CF653" i="1"/>
  <c r="CE653" i="1"/>
  <c r="CF652" i="1"/>
  <c r="CE652" i="1"/>
  <c r="CF651" i="1"/>
  <c r="CE651" i="1"/>
  <c r="CF650" i="1"/>
  <c r="CE650" i="1"/>
  <c r="CF649" i="1"/>
  <c r="CE649" i="1"/>
  <c r="CF648" i="1"/>
  <c r="CE648" i="1"/>
  <c r="CF647" i="1"/>
  <c r="CE647" i="1"/>
  <c r="CF646" i="1"/>
  <c r="CE646" i="1"/>
  <c r="CF645" i="1"/>
  <c r="CE645" i="1"/>
  <c r="CF644" i="1"/>
  <c r="CE644" i="1"/>
  <c r="CF643" i="1"/>
  <c r="CE643" i="1"/>
  <c r="CF642" i="1"/>
  <c r="CE642" i="1"/>
  <c r="CC642" i="1"/>
  <c r="CB642" i="1"/>
  <c r="CF641" i="1"/>
  <c r="CE641" i="1"/>
  <c r="CC641" i="1"/>
  <c r="CB641" i="1"/>
  <c r="CF640" i="1"/>
  <c r="CE640" i="1"/>
  <c r="CC640" i="1"/>
  <c r="CB640" i="1"/>
  <c r="CF639" i="1"/>
  <c r="CE639" i="1"/>
  <c r="CC639" i="1"/>
  <c r="CB639" i="1"/>
  <c r="CF638" i="1"/>
  <c r="CE638" i="1"/>
  <c r="CC638" i="1"/>
  <c r="CB638" i="1"/>
  <c r="CF637" i="1"/>
  <c r="CE637" i="1"/>
  <c r="CC637" i="1"/>
  <c r="CB637" i="1"/>
  <c r="CF636" i="1"/>
  <c r="CE636" i="1"/>
  <c r="CC636" i="1"/>
  <c r="CB636" i="1"/>
  <c r="CF635" i="1"/>
  <c r="CE635" i="1"/>
  <c r="CC635" i="1"/>
  <c r="CB635" i="1"/>
  <c r="CF634" i="1"/>
  <c r="CE634" i="1"/>
  <c r="CC634" i="1"/>
  <c r="CB634" i="1"/>
  <c r="CF633" i="1"/>
  <c r="CE633" i="1"/>
  <c r="CC633" i="1"/>
  <c r="CB633" i="1"/>
  <c r="CF632" i="1"/>
  <c r="CE632" i="1"/>
  <c r="CC632" i="1"/>
  <c r="CB632" i="1"/>
  <c r="CF631" i="1"/>
  <c r="CE631" i="1"/>
  <c r="CC631" i="1"/>
  <c r="CB631" i="1"/>
  <c r="CF630" i="1"/>
  <c r="CE630" i="1"/>
  <c r="CC630" i="1"/>
  <c r="CB630" i="1"/>
  <c r="CF629" i="1"/>
  <c r="CE629" i="1"/>
  <c r="CC629" i="1"/>
  <c r="CB629" i="1"/>
  <c r="CF628" i="1"/>
  <c r="CE628" i="1"/>
  <c r="CC628" i="1"/>
  <c r="CB628" i="1"/>
  <c r="CF627" i="1"/>
  <c r="CE627" i="1"/>
  <c r="CC627" i="1"/>
  <c r="CB627" i="1"/>
  <c r="CF626" i="1"/>
  <c r="CE626" i="1"/>
  <c r="CC626" i="1"/>
  <c r="CB626" i="1"/>
  <c r="CF625" i="1"/>
  <c r="CE625" i="1"/>
  <c r="CC625" i="1"/>
  <c r="CB625" i="1"/>
  <c r="CF624" i="1"/>
  <c r="CE624" i="1"/>
  <c r="CC624" i="1"/>
  <c r="CB624" i="1"/>
  <c r="CF623" i="1"/>
  <c r="CE623" i="1"/>
  <c r="CC623" i="1"/>
  <c r="CB623" i="1"/>
  <c r="CF622" i="1"/>
  <c r="CE622" i="1"/>
  <c r="CC622" i="1"/>
  <c r="CB622" i="1"/>
  <c r="CF621" i="1"/>
  <c r="CE621" i="1"/>
  <c r="CC621" i="1"/>
  <c r="CB621" i="1"/>
  <c r="CF620" i="1"/>
  <c r="CE620" i="1"/>
  <c r="CC620" i="1"/>
  <c r="CB620" i="1"/>
  <c r="CF619" i="1"/>
  <c r="CE619" i="1"/>
  <c r="CC619" i="1"/>
  <c r="CB619" i="1"/>
  <c r="CF618" i="1"/>
  <c r="CE618" i="1"/>
  <c r="CC618" i="1"/>
  <c r="CB618" i="1"/>
  <c r="CF617" i="1"/>
  <c r="CE617" i="1"/>
  <c r="CC617" i="1"/>
  <c r="CB617" i="1"/>
  <c r="CF616" i="1"/>
  <c r="CE616" i="1"/>
  <c r="CC616" i="1"/>
  <c r="CB616" i="1"/>
  <c r="CF615" i="1"/>
  <c r="CE615" i="1"/>
  <c r="CC615" i="1"/>
  <c r="CB615" i="1"/>
  <c r="CF614" i="1"/>
  <c r="CE614" i="1"/>
  <c r="CC614" i="1"/>
  <c r="CB614" i="1"/>
  <c r="CF613" i="1"/>
  <c r="CE613" i="1"/>
  <c r="CC613" i="1"/>
  <c r="CB613" i="1"/>
  <c r="CF612" i="1"/>
  <c r="CE612" i="1"/>
  <c r="CC612" i="1"/>
  <c r="CB612" i="1"/>
  <c r="CF611" i="1"/>
  <c r="CE611" i="1"/>
  <c r="CC611" i="1"/>
  <c r="CB611" i="1"/>
  <c r="CF610" i="1"/>
  <c r="CE610" i="1"/>
  <c r="CC610" i="1"/>
  <c r="CB610" i="1"/>
  <c r="CF609" i="1"/>
  <c r="CE609" i="1"/>
  <c r="CC609" i="1"/>
  <c r="CB609" i="1"/>
  <c r="CF608" i="1"/>
  <c r="CE608" i="1"/>
  <c r="CC608" i="1"/>
  <c r="CB608" i="1"/>
  <c r="CF607" i="1"/>
  <c r="CE607" i="1"/>
  <c r="CC607" i="1"/>
  <c r="CB607" i="1"/>
  <c r="CF606" i="1"/>
  <c r="CE606" i="1"/>
  <c r="CC606" i="1"/>
  <c r="CB606" i="1"/>
  <c r="CF605" i="1"/>
  <c r="CE605" i="1"/>
  <c r="CC605" i="1"/>
  <c r="CB605" i="1"/>
  <c r="CF604" i="1"/>
  <c r="CE604" i="1"/>
  <c r="CC604" i="1"/>
  <c r="CB604" i="1"/>
  <c r="CF603" i="1"/>
  <c r="CE603" i="1"/>
  <c r="CC603" i="1"/>
  <c r="CB603" i="1"/>
  <c r="CF602" i="1"/>
  <c r="CE602" i="1"/>
  <c r="CC602" i="1"/>
  <c r="CB602" i="1"/>
  <c r="CF601" i="1"/>
  <c r="CE601" i="1"/>
  <c r="CC601" i="1"/>
  <c r="CB601" i="1"/>
  <c r="CF600" i="1"/>
  <c r="CE600" i="1"/>
  <c r="CC600" i="1"/>
  <c r="CB600" i="1"/>
  <c r="CF599" i="1"/>
  <c r="CE599" i="1"/>
  <c r="CC599" i="1"/>
  <c r="CB599" i="1"/>
  <c r="CF598" i="1"/>
  <c r="CE598" i="1"/>
  <c r="CC598" i="1"/>
  <c r="CB598" i="1"/>
  <c r="CF597" i="1"/>
  <c r="CE597" i="1"/>
  <c r="CC597" i="1"/>
  <c r="CB597" i="1"/>
  <c r="CF596" i="1"/>
  <c r="CE596" i="1"/>
  <c r="CC596" i="1"/>
  <c r="CB596" i="1"/>
  <c r="CF595" i="1"/>
  <c r="CE595" i="1"/>
  <c r="CC595" i="1"/>
  <c r="CB595" i="1"/>
  <c r="CF594" i="1"/>
  <c r="CE594" i="1"/>
  <c r="CC594" i="1"/>
  <c r="CB594" i="1"/>
  <c r="CF593" i="1"/>
  <c r="CE593" i="1"/>
  <c r="CC593" i="1"/>
  <c r="CB593" i="1"/>
  <c r="CF592" i="1"/>
  <c r="CE592" i="1"/>
  <c r="CC592" i="1"/>
  <c r="CB592" i="1"/>
  <c r="CF591" i="1"/>
  <c r="CE591" i="1"/>
  <c r="CC591" i="1"/>
  <c r="CB591" i="1"/>
  <c r="CF590" i="1"/>
  <c r="CE590" i="1"/>
  <c r="CC590" i="1"/>
  <c r="CB590" i="1"/>
  <c r="CF589" i="1"/>
  <c r="CE589" i="1"/>
  <c r="CC589" i="1"/>
  <c r="CB589" i="1"/>
  <c r="CF588" i="1"/>
  <c r="CE588" i="1"/>
  <c r="CC588" i="1"/>
  <c r="CB588" i="1"/>
  <c r="CF587" i="1"/>
  <c r="CE587" i="1"/>
  <c r="CC587" i="1"/>
  <c r="CB587" i="1"/>
  <c r="CF586" i="1"/>
  <c r="CE586" i="1"/>
  <c r="CC586" i="1"/>
  <c r="CB586" i="1"/>
  <c r="CF585" i="1"/>
  <c r="CE585" i="1"/>
  <c r="CC585" i="1"/>
  <c r="CB585" i="1"/>
  <c r="CF584" i="1"/>
  <c r="CE584" i="1"/>
  <c r="CC584" i="1"/>
  <c r="CB584" i="1"/>
  <c r="CF583" i="1"/>
  <c r="CE583" i="1"/>
  <c r="CC583" i="1"/>
  <c r="CB583" i="1"/>
  <c r="CF582" i="1"/>
  <c r="CE582" i="1"/>
  <c r="CC582" i="1"/>
  <c r="CB582" i="1"/>
  <c r="CF581" i="1"/>
  <c r="CE581" i="1"/>
  <c r="CC581" i="1"/>
  <c r="CB581" i="1"/>
  <c r="CF580" i="1"/>
  <c r="CE580" i="1"/>
  <c r="CC580" i="1"/>
  <c r="CB580" i="1"/>
  <c r="CF579" i="1"/>
  <c r="CE579" i="1"/>
  <c r="CC579" i="1"/>
  <c r="CB579" i="1"/>
  <c r="CF578" i="1"/>
  <c r="CE578" i="1"/>
  <c r="CC578" i="1"/>
  <c r="CB578" i="1"/>
  <c r="CF577" i="1"/>
  <c r="CE577" i="1"/>
  <c r="CC577" i="1"/>
  <c r="CB577" i="1"/>
  <c r="CF576" i="1"/>
  <c r="CE576" i="1"/>
  <c r="CC576" i="1"/>
  <c r="CB576" i="1"/>
  <c r="CF575" i="1"/>
  <c r="CE575" i="1"/>
  <c r="CC575" i="1"/>
  <c r="CB575" i="1"/>
  <c r="CF574" i="1"/>
  <c r="CE574" i="1"/>
  <c r="CC574" i="1"/>
  <c r="CB574" i="1"/>
  <c r="CF573" i="1"/>
  <c r="CE573" i="1"/>
  <c r="CC573" i="1"/>
  <c r="CB573" i="1"/>
  <c r="CF572" i="1"/>
  <c r="CE572" i="1"/>
  <c r="CC572" i="1"/>
  <c r="CB572" i="1"/>
  <c r="CF571" i="1"/>
  <c r="CE571" i="1"/>
  <c r="CC571" i="1"/>
  <c r="CB571" i="1"/>
  <c r="CF570" i="1"/>
  <c r="CE570" i="1"/>
  <c r="CC570" i="1"/>
  <c r="CB570" i="1"/>
  <c r="CF569" i="1"/>
  <c r="CE569" i="1"/>
  <c r="CC569" i="1"/>
  <c r="CB569" i="1"/>
  <c r="CF568" i="1"/>
  <c r="CE568" i="1"/>
  <c r="CC568" i="1"/>
  <c r="CB568" i="1"/>
  <c r="CF567" i="1"/>
  <c r="CE567" i="1"/>
  <c r="CC567" i="1"/>
  <c r="CB567" i="1"/>
  <c r="CF566" i="1"/>
  <c r="CE566" i="1"/>
  <c r="CC566" i="1"/>
  <c r="CB566" i="1"/>
  <c r="CF565" i="1"/>
  <c r="CE565" i="1"/>
  <c r="CC565" i="1"/>
  <c r="CB565" i="1"/>
  <c r="CF564" i="1"/>
  <c r="CE564" i="1"/>
  <c r="CC564" i="1"/>
  <c r="CB564" i="1"/>
  <c r="CF563" i="1"/>
  <c r="CE563" i="1"/>
  <c r="CC563" i="1"/>
  <c r="CB563" i="1"/>
  <c r="CF562" i="1"/>
  <c r="CE562" i="1"/>
  <c r="CC562" i="1"/>
  <c r="CB562" i="1"/>
  <c r="CF561" i="1"/>
  <c r="CE561" i="1"/>
  <c r="CC561" i="1"/>
  <c r="CB561" i="1"/>
  <c r="CF560" i="1"/>
  <c r="CE560" i="1"/>
  <c r="CC560" i="1"/>
  <c r="CB560" i="1"/>
  <c r="CF559" i="1"/>
  <c r="CE559" i="1"/>
  <c r="CC559" i="1"/>
  <c r="CB559" i="1"/>
  <c r="CF558" i="1"/>
  <c r="CE558" i="1"/>
  <c r="CC558" i="1"/>
  <c r="CB558" i="1"/>
  <c r="CF557" i="1"/>
  <c r="CE557" i="1"/>
  <c r="CC557" i="1"/>
  <c r="CB557" i="1"/>
  <c r="CF556" i="1"/>
  <c r="CE556" i="1"/>
  <c r="CC556" i="1"/>
  <c r="CB556" i="1"/>
  <c r="CF555" i="1"/>
  <c r="CE555" i="1"/>
  <c r="CC555" i="1"/>
  <c r="CB555" i="1"/>
  <c r="CF554" i="1"/>
  <c r="CE554" i="1"/>
  <c r="CC554" i="1"/>
  <c r="CB554" i="1"/>
  <c r="CF553" i="1"/>
  <c r="CE553" i="1"/>
  <c r="CC553" i="1"/>
  <c r="CB553" i="1"/>
  <c r="CF552" i="1"/>
  <c r="CE552" i="1"/>
  <c r="CC552" i="1"/>
  <c r="CB552" i="1"/>
  <c r="CF551" i="1"/>
  <c r="CE551" i="1"/>
  <c r="CC551" i="1"/>
  <c r="CB551" i="1"/>
  <c r="CF550" i="1"/>
  <c r="CE550" i="1"/>
  <c r="CC550" i="1"/>
  <c r="CB550" i="1"/>
  <c r="CF549" i="1"/>
  <c r="CE549" i="1"/>
  <c r="CC549" i="1"/>
  <c r="CB549" i="1"/>
  <c r="CF548" i="1"/>
  <c r="CE548" i="1"/>
  <c r="CC548" i="1"/>
  <c r="CB548" i="1"/>
  <c r="CF547" i="1"/>
  <c r="CE547" i="1"/>
  <c r="CC547" i="1"/>
  <c r="CB547" i="1"/>
  <c r="CF546" i="1"/>
  <c r="CE546" i="1"/>
  <c r="CC546" i="1"/>
  <c r="CB546" i="1"/>
  <c r="CF545" i="1"/>
  <c r="CE545" i="1"/>
  <c r="CC545" i="1"/>
  <c r="CB545" i="1"/>
  <c r="CF544" i="1"/>
  <c r="CE544" i="1"/>
  <c r="CC544" i="1"/>
  <c r="CB544" i="1"/>
  <c r="CF543" i="1"/>
  <c r="CE543" i="1"/>
  <c r="CC543" i="1"/>
  <c r="CB543" i="1"/>
  <c r="CF542" i="1"/>
  <c r="CE542" i="1"/>
  <c r="CC542" i="1"/>
  <c r="CB542" i="1"/>
  <c r="CF541" i="1"/>
  <c r="CE541" i="1"/>
  <c r="CC541" i="1"/>
  <c r="CB541" i="1"/>
  <c r="CF540" i="1"/>
  <c r="CE540" i="1"/>
  <c r="CC540" i="1"/>
  <c r="CB540" i="1"/>
  <c r="CF539" i="1"/>
  <c r="CE539" i="1"/>
  <c r="CC539" i="1"/>
  <c r="CB539" i="1"/>
  <c r="CF538" i="1"/>
  <c r="CE538" i="1"/>
  <c r="CC538" i="1"/>
  <c r="CB538" i="1"/>
  <c r="CF537" i="1"/>
  <c r="CE537" i="1"/>
  <c r="CC537" i="1"/>
  <c r="CB537" i="1"/>
  <c r="CF536" i="1"/>
  <c r="CE536" i="1"/>
  <c r="CC536" i="1"/>
  <c r="CB536" i="1"/>
  <c r="CF535" i="1"/>
  <c r="CE535" i="1"/>
  <c r="CC535" i="1"/>
  <c r="CB535" i="1"/>
  <c r="CF534" i="1"/>
  <c r="CE534" i="1"/>
  <c r="CC534" i="1"/>
  <c r="CB534" i="1"/>
  <c r="CF533" i="1"/>
  <c r="CE533" i="1"/>
  <c r="CC533" i="1"/>
  <c r="CB533" i="1"/>
  <c r="CF532" i="1"/>
  <c r="CE532" i="1"/>
  <c r="CC532" i="1"/>
  <c r="CB532" i="1"/>
  <c r="CF531" i="1"/>
  <c r="CE531" i="1"/>
  <c r="CC531" i="1"/>
  <c r="CB531" i="1"/>
  <c r="CF530" i="1"/>
  <c r="CE530" i="1"/>
  <c r="CC530" i="1"/>
  <c r="CB530" i="1"/>
  <c r="CF529" i="1"/>
  <c r="CE529" i="1"/>
  <c r="CC529" i="1"/>
  <c r="CB529" i="1"/>
  <c r="CF528" i="1"/>
  <c r="CE528" i="1"/>
  <c r="CC528" i="1"/>
  <c r="CB528" i="1"/>
  <c r="CF527" i="1"/>
  <c r="CE527" i="1"/>
  <c r="CC527" i="1"/>
  <c r="CB527" i="1"/>
  <c r="CF526" i="1"/>
  <c r="CE526" i="1"/>
  <c r="CC526" i="1"/>
  <c r="CB526" i="1"/>
  <c r="CF525" i="1"/>
  <c r="CE525" i="1"/>
  <c r="CC525" i="1"/>
  <c r="CB525" i="1"/>
  <c r="CF524" i="1"/>
  <c r="CE524" i="1"/>
  <c r="CC524" i="1"/>
  <c r="CB524" i="1"/>
  <c r="CF523" i="1"/>
  <c r="CE523" i="1"/>
  <c r="CC523" i="1"/>
  <c r="CB523" i="1"/>
  <c r="CF522" i="1"/>
  <c r="CE522" i="1"/>
  <c r="CC522" i="1"/>
  <c r="CB522" i="1"/>
  <c r="CF521" i="1"/>
  <c r="CE521" i="1"/>
  <c r="CC521" i="1"/>
  <c r="CB521" i="1"/>
  <c r="CF520" i="1"/>
  <c r="CE520" i="1"/>
  <c r="CC520" i="1"/>
  <c r="CB520" i="1"/>
  <c r="CF519" i="1"/>
  <c r="CE519" i="1"/>
  <c r="CC519" i="1"/>
  <c r="CB519" i="1"/>
  <c r="CF518" i="1"/>
  <c r="CE518" i="1"/>
  <c r="CC518" i="1"/>
  <c r="CB518" i="1"/>
  <c r="CF517" i="1"/>
  <c r="CE517" i="1"/>
  <c r="CC517" i="1"/>
  <c r="CB517" i="1"/>
  <c r="CF516" i="1"/>
  <c r="CE516" i="1"/>
  <c r="CC516" i="1"/>
  <c r="CB516" i="1"/>
  <c r="CF515" i="1"/>
  <c r="CE515" i="1"/>
  <c r="CC515" i="1"/>
  <c r="CB515" i="1"/>
  <c r="CF514" i="1"/>
  <c r="CE514" i="1"/>
  <c r="CC514" i="1"/>
  <c r="CB514" i="1"/>
  <c r="CF513" i="1"/>
  <c r="CE513" i="1"/>
  <c r="CC513" i="1"/>
  <c r="CB513" i="1"/>
  <c r="CF512" i="1"/>
  <c r="CE512" i="1"/>
  <c r="CC512" i="1"/>
  <c r="CB512" i="1"/>
  <c r="CF511" i="1"/>
  <c r="CE511" i="1"/>
  <c r="CC511" i="1"/>
  <c r="CB511" i="1"/>
  <c r="CF510" i="1"/>
  <c r="CE510" i="1"/>
  <c r="CC510" i="1"/>
  <c r="CB510" i="1"/>
  <c r="CF509" i="1"/>
  <c r="CE509" i="1"/>
  <c r="CC509" i="1"/>
  <c r="CB509" i="1"/>
  <c r="CF508" i="1"/>
  <c r="CE508" i="1"/>
  <c r="CC508" i="1"/>
  <c r="CB508" i="1"/>
  <c r="CF507" i="1"/>
  <c r="CE507" i="1"/>
  <c r="CC507" i="1"/>
  <c r="CB507" i="1"/>
  <c r="CF506" i="1"/>
  <c r="CE506" i="1"/>
  <c r="CC506" i="1"/>
  <c r="CB506" i="1"/>
  <c r="CF505" i="1"/>
  <c r="CE505" i="1"/>
  <c r="CC505" i="1"/>
  <c r="CB505" i="1"/>
  <c r="CF504" i="1"/>
  <c r="CE504" i="1"/>
  <c r="CC504" i="1"/>
  <c r="CB504" i="1"/>
  <c r="CF503" i="1"/>
  <c r="CE503" i="1"/>
  <c r="CC503" i="1"/>
  <c r="CB503" i="1"/>
  <c r="CF502" i="1"/>
  <c r="CE502" i="1"/>
  <c r="CC502" i="1"/>
  <c r="CB502" i="1"/>
  <c r="CF501" i="1"/>
  <c r="CE501" i="1"/>
  <c r="CC501" i="1"/>
  <c r="CB501" i="1"/>
  <c r="CF500" i="1"/>
  <c r="CE500" i="1"/>
  <c r="CC500" i="1"/>
  <c r="CB500" i="1"/>
  <c r="CF499" i="1"/>
  <c r="CE499" i="1"/>
  <c r="CC499" i="1"/>
  <c r="CB499" i="1"/>
  <c r="CF498" i="1"/>
  <c r="CE498" i="1"/>
  <c r="CC498" i="1"/>
  <c r="CB498" i="1"/>
  <c r="CF497" i="1"/>
  <c r="CE497" i="1"/>
  <c r="CC497" i="1"/>
  <c r="CB497" i="1"/>
  <c r="CF496" i="1"/>
  <c r="CE496" i="1"/>
  <c r="CC496" i="1"/>
  <c r="CB496" i="1"/>
  <c r="CF495" i="1"/>
  <c r="CE495" i="1"/>
  <c r="CC495" i="1"/>
  <c r="CB495" i="1"/>
  <c r="CF494" i="1"/>
  <c r="CE494" i="1"/>
  <c r="CC494" i="1"/>
  <c r="CB494" i="1"/>
  <c r="CF493" i="1"/>
  <c r="CE493" i="1"/>
  <c r="CC493" i="1"/>
  <c r="CB493" i="1"/>
  <c r="CF492" i="1"/>
  <c r="CE492" i="1"/>
  <c r="CC492" i="1"/>
  <c r="CB492" i="1"/>
  <c r="CF491" i="1"/>
  <c r="CE491" i="1"/>
  <c r="CC491" i="1"/>
  <c r="CB491" i="1"/>
  <c r="CF490" i="1"/>
  <c r="CE490" i="1"/>
  <c r="CC490" i="1"/>
  <c r="CB490" i="1"/>
  <c r="CF489" i="1"/>
  <c r="CE489" i="1"/>
  <c r="CC489" i="1"/>
  <c r="CB489" i="1"/>
  <c r="CF488" i="1"/>
  <c r="CE488" i="1"/>
  <c r="CC488" i="1"/>
  <c r="CB488" i="1"/>
  <c r="CF487" i="1"/>
  <c r="CE487" i="1"/>
  <c r="CC487" i="1"/>
  <c r="CB487" i="1"/>
  <c r="CF486" i="1"/>
  <c r="CE486" i="1"/>
  <c r="CC486" i="1"/>
  <c r="CB486" i="1"/>
  <c r="CF485" i="1"/>
  <c r="CE485" i="1"/>
  <c r="CC485" i="1"/>
  <c r="CB485" i="1"/>
  <c r="CF484" i="1"/>
  <c r="CE484" i="1"/>
  <c r="CC484" i="1"/>
  <c r="CB484" i="1"/>
  <c r="CF483" i="1"/>
  <c r="CE483" i="1"/>
  <c r="CC483" i="1"/>
  <c r="CB483" i="1"/>
  <c r="CF482" i="1"/>
  <c r="CE482" i="1"/>
  <c r="CC482" i="1"/>
  <c r="CB482" i="1"/>
  <c r="BZ482" i="1"/>
  <c r="BY482" i="1"/>
  <c r="CF481" i="1"/>
  <c r="CE481" i="1"/>
  <c r="CC481" i="1"/>
  <c r="CB481" i="1"/>
  <c r="BZ481" i="1"/>
  <c r="BY481" i="1"/>
  <c r="CF480" i="1"/>
  <c r="CE480" i="1"/>
  <c r="CC480" i="1"/>
  <c r="CB480" i="1"/>
  <c r="BZ480" i="1"/>
  <c r="BY480" i="1"/>
  <c r="CF479" i="1"/>
  <c r="CE479" i="1"/>
  <c r="CC479" i="1"/>
  <c r="CB479" i="1"/>
  <c r="BZ479" i="1"/>
  <c r="BY479" i="1"/>
  <c r="CF478" i="1"/>
  <c r="CE478" i="1"/>
  <c r="CC478" i="1"/>
  <c r="CB478" i="1"/>
  <c r="BZ478" i="1"/>
  <c r="BY478" i="1"/>
  <c r="CF477" i="1"/>
  <c r="CE477" i="1"/>
  <c r="CC477" i="1"/>
  <c r="CB477" i="1"/>
  <c r="BZ477" i="1"/>
  <c r="BY477" i="1"/>
  <c r="CF476" i="1"/>
  <c r="CE476" i="1"/>
  <c r="CC476" i="1"/>
  <c r="CB476" i="1"/>
  <c r="BZ476" i="1"/>
  <c r="BY476" i="1"/>
  <c r="CF475" i="1"/>
  <c r="CE475" i="1"/>
  <c r="CC475" i="1"/>
  <c r="CB475" i="1"/>
  <c r="BZ475" i="1"/>
  <c r="BY475" i="1"/>
  <c r="CF474" i="1"/>
  <c r="CE474" i="1"/>
  <c r="CC474" i="1"/>
  <c r="CB474" i="1"/>
  <c r="BZ474" i="1"/>
  <c r="BY474" i="1"/>
  <c r="CF473" i="1"/>
  <c r="CE473" i="1"/>
  <c r="CC473" i="1"/>
  <c r="CB473" i="1"/>
  <c r="BZ473" i="1"/>
  <c r="BY473" i="1"/>
  <c r="CF472" i="1"/>
  <c r="CE472" i="1"/>
  <c r="CC472" i="1"/>
  <c r="CB472" i="1"/>
  <c r="BZ472" i="1"/>
  <c r="BY472" i="1"/>
  <c r="CF471" i="1"/>
  <c r="CE471" i="1"/>
  <c r="CC471" i="1"/>
  <c r="CB471" i="1"/>
  <c r="BZ471" i="1"/>
  <c r="BY471" i="1"/>
  <c r="CF470" i="1"/>
  <c r="CE470" i="1"/>
  <c r="CC470" i="1"/>
  <c r="CB470" i="1"/>
  <c r="BZ470" i="1"/>
  <c r="BY470" i="1"/>
  <c r="CF469" i="1"/>
  <c r="CE469" i="1"/>
  <c r="CC469" i="1"/>
  <c r="CB469" i="1"/>
  <c r="BZ469" i="1"/>
  <c r="BY469" i="1"/>
  <c r="CF468" i="1"/>
  <c r="CE468" i="1"/>
  <c r="CC468" i="1"/>
  <c r="CB468" i="1"/>
  <c r="BZ468" i="1"/>
  <c r="BY468" i="1"/>
  <c r="CF467" i="1"/>
  <c r="CE467" i="1"/>
  <c r="CC467" i="1"/>
  <c r="CB467" i="1"/>
  <c r="BZ467" i="1"/>
  <c r="BY467" i="1"/>
  <c r="CF466" i="1"/>
  <c r="CE466" i="1"/>
  <c r="CC466" i="1"/>
  <c r="CB466" i="1"/>
  <c r="BZ466" i="1"/>
  <c r="BY466" i="1"/>
  <c r="CF465" i="1"/>
  <c r="CE465" i="1"/>
  <c r="CC465" i="1"/>
  <c r="CB465" i="1"/>
  <c r="BZ465" i="1"/>
  <c r="BY465" i="1"/>
  <c r="CF464" i="1"/>
  <c r="CE464" i="1"/>
  <c r="CC464" i="1"/>
  <c r="CB464" i="1"/>
  <c r="BZ464" i="1"/>
  <c r="BY464" i="1"/>
  <c r="CF463" i="1"/>
  <c r="CE463" i="1"/>
  <c r="CC463" i="1"/>
  <c r="CB463" i="1"/>
  <c r="BZ463" i="1"/>
  <c r="BY463" i="1"/>
  <c r="CF462" i="1"/>
  <c r="CE462" i="1"/>
  <c r="CC462" i="1"/>
  <c r="CB462" i="1"/>
  <c r="BZ462" i="1"/>
  <c r="BY462" i="1"/>
  <c r="CF461" i="1"/>
  <c r="CE461" i="1"/>
  <c r="CC461" i="1"/>
  <c r="CB461" i="1"/>
  <c r="BZ461" i="1"/>
  <c r="BY461" i="1"/>
  <c r="CF460" i="1"/>
  <c r="CE460" i="1"/>
  <c r="CC460" i="1"/>
  <c r="CB460" i="1"/>
  <c r="BZ460" i="1"/>
  <c r="BY460" i="1"/>
  <c r="CF459" i="1"/>
  <c r="CE459" i="1"/>
  <c r="CC459" i="1"/>
  <c r="CB459" i="1"/>
  <c r="BZ459" i="1"/>
  <c r="BY459" i="1"/>
  <c r="CF458" i="1"/>
  <c r="CE458" i="1"/>
  <c r="CC458" i="1"/>
  <c r="CB458" i="1"/>
  <c r="BZ458" i="1"/>
  <c r="BY458" i="1"/>
  <c r="CF457" i="1"/>
  <c r="CE457" i="1"/>
  <c r="CC457" i="1"/>
  <c r="CB457" i="1"/>
  <c r="BZ457" i="1"/>
  <c r="BY457" i="1"/>
  <c r="CF456" i="1"/>
  <c r="CE456" i="1"/>
  <c r="CC456" i="1"/>
  <c r="CB456" i="1"/>
  <c r="BZ456" i="1"/>
  <c r="BY456" i="1"/>
  <c r="CF455" i="1"/>
  <c r="CE455" i="1"/>
  <c r="CC455" i="1"/>
  <c r="CB455" i="1"/>
  <c r="BZ455" i="1"/>
  <c r="BY455" i="1"/>
  <c r="CF454" i="1"/>
  <c r="CE454" i="1"/>
  <c r="CC454" i="1"/>
  <c r="CB454" i="1"/>
  <c r="BZ454" i="1"/>
  <c r="BY454" i="1"/>
  <c r="CF453" i="1"/>
  <c r="CE453" i="1"/>
  <c r="CC453" i="1"/>
  <c r="CB453" i="1"/>
  <c r="BZ453" i="1"/>
  <c r="BY453" i="1"/>
  <c r="CF452" i="1"/>
  <c r="CE452" i="1"/>
  <c r="CC452" i="1"/>
  <c r="CB452" i="1"/>
  <c r="BZ452" i="1"/>
  <c r="BY452" i="1"/>
  <c r="CF451" i="1"/>
  <c r="CE451" i="1"/>
  <c r="CC451" i="1"/>
  <c r="CB451" i="1"/>
  <c r="BZ451" i="1"/>
  <c r="BY451" i="1"/>
  <c r="CF450" i="1"/>
  <c r="CE450" i="1"/>
  <c r="CC450" i="1"/>
  <c r="CB450" i="1"/>
  <c r="BZ450" i="1"/>
  <c r="BY450" i="1"/>
  <c r="CF449" i="1"/>
  <c r="CE449" i="1"/>
  <c r="CC449" i="1"/>
  <c r="CB449" i="1"/>
  <c r="BZ449" i="1"/>
  <c r="BY449" i="1"/>
  <c r="CF448" i="1"/>
  <c r="CE448" i="1"/>
  <c r="CC448" i="1"/>
  <c r="CB448" i="1"/>
  <c r="BZ448" i="1"/>
  <c r="BY448" i="1"/>
  <c r="CF447" i="1"/>
  <c r="CE447" i="1"/>
  <c r="CC447" i="1"/>
  <c r="CB447" i="1"/>
  <c r="BZ447" i="1"/>
  <c r="BY447" i="1"/>
  <c r="CF446" i="1"/>
  <c r="CE446" i="1"/>
  <c r="CC446" i="1"/>
  <c r="CB446" i="1"/>
  <c r="BZ446" i="1"/>
  <c r="BY446" i="1"/>
  <c r="CF445" i="1"/>
  <c r="CE445" i="1"/>
  <c r="CC445" i="1"/>
  <c r="CB445" i="1"/>
  <c r="BZ445" i="1"/>
  <c r="BY445" i="1"/>
  <c r="CF444" i="1"/>
  <c r="CE444" i="1"/>
  <c r="CC444" i="1"/>
  <c r="CB444" i="1"/>
  <c r="BZ444" i="1"/>
  <c r="BY444" i="1"/>
  <c r="CF443" i="1"/>
  <c r="CE443" i="1"/>
  <c r="CC443" i="1"/>
  <c r="CB443" i="1"/>
  <c r="BZ443" i="1"/>
  <c r="BY443" i="1"/>
  <c r="CF442" i="1"/>
  <c r="CE442" i="1"/>
  <c r="CC442" i="1"/>
  <c r="CB442" i="1"/>
  <c r="BZ442" i="1"/>
  <c r="BY442" i="1"/>
  <c r="CF441" i="1"/>
  <c r="CE441" i="1"/>
  <c r="CC441" i="1"/>
  <c r="CB441" i="1"/>
  <c r="BZ441" i="1"/>
  <c r="BY441" i="1"/>
  <c r="CF440" i="1"/>
  <c r="CE440" i="1"/>
  <c r="CC440" i="1"/>
  <c r="CB440" i="1"/>
  <c r="BZ440" i="1"/>
  <c r="BY440" i="1"/>
  <c r="CF439" i="1"/>
  <c r="CE439" i="1"/>
  <c r="CC439" i="1"/>
  <c r="CB439" i="1"/>
  <c r="BZ439" i="1"/>
  <c r="BY439" i="1"/>
  <c r="CF438" i="1"/>
  <c r="CE438" i="1"/>
  <c r="CC438" i="1"/>
  <c r="CB438" i="1"/>
  <c r="BZ438" i="1"/>
  <c r="BY438" i="1"/>
  <c r="CF437" i="1"/>
  <c r="CE437" i="1"/>
  <c r="CC437" i="1"/>
  <c r="CB437" i="1"/>
  <c r="BZ437" i="1"/>
  <c r="BY437" i="1"/>
  <c r="CF436" i="1"/>
  <c r="CE436" i="1"/>
  <c r="CC436" i="1"/>
  <c r="CB436" i="1"/>
  <c r="BZ436" i="1"/>
  <c r="BY436" i="1"/>
  <c r="CF435" i="1"/>
  <c r="CE435" i="1"/>
  <c r="CC435" i="1"/>
  <c r="CB435" i="1"/>
  <c r="BZ435" i="1"/>
  <c r="BY435" i="1"/>
  <c r="CF434" i="1"/>
  <c r="CE434" i="1"/>
  <c r="CC434" i="1"/>
  <c r="CB434" i="1"/>
  <c r="BZ434" i="1"/>
  <c r="BY434" i="1"/>
  <c r="CF433" i="1"/>
  <c r="CE433" i="1"/>
  <c r="CC433" i="1"/>
  <c r="CB433" i="1"/>
  <c r="BZ433" i="1"/>
  <c r="BY433" i="1"/>
  <c r="CF432" i="1"/>
  <c r="CE432" i="1"/>
  <c r="CC432" i="1"/>
  <c r="CB432" i="1"/>
  <c r="BZ432" i="1"/>
  <c r="BY432" i="1"/>
  <c r="CF431" i="1"/>
  <c r="CE431" i="1"/>
  <c r="CC431" i="1"/>
  <c r="CB431" i="1"/>
  <c r="BZ431" i="1"/>
  <c r="BY431" i="1"/>
  <c r="CF430" i="1"/>
  <c r="CE430" i="1"/>
  <c r="CC430" i="1"/>
  <c r="CB430" i="1"/>
  <c r="BZ430" i="1"/>
  <c r="BY430" i="1"/>
  <c r="CF429" i="1"/>
  <c r="CE429" i="1"/>
  <c r="CC429" i="1"/>
  <c r="CB429" i="1"/>
  <c r="BZ429" i="1"/>
  <c r="BY429" i="1"/>
  <c r="CF428" i="1"/>
  <c r="CE428" i="1"/>
  <c r="CC428" i="1"/>
  <c r="CB428" i="1"/>
  <c r="BZ428" i="1"/>
  <c r="BY428" i="1"/>
  <c r="CF427" i="1"/>
  <c r="CE427" i="1"/>
  <c r="CC427" i="1"/>
  <c r="CB427" i="1"/>
  <c r="BZ427" i="1"/>
  <c r="BY427" i="1"/>
  <c r="CF426" i="1"/>
  <c r="CE426" i="1"/>
  <c r="CC426" i="1"/>
  <c r="CB426" i="1"/>
  <c r="BZ426" i="1"/>
  <c r="BY426" i="1"/>
  <c r="CF425" i="1"/>
  <c r="CE425" i="1"/>
  <c r="CC425" i="1"/>
  <c r="CB425" i="1"/>
  <c r="BZ425" i="1"/>
  <c r="BY425" i="1"/>
  <c r="CF424" i="1"/>
  <c r="CE424" i="1"/>
  <c r="CC424" i="1"/>
  <c r="CB424" i="1"/>
  <c r="BZ424" i="1"/>
  <c r="BY424" i="1"/>
  <c r="CF423" i="1"/>
  <c r="CE423" i="1"/>
  <c r="CC423" i="1"/>
  <c r="CB423" i="1"/>
  <c r="BZ423" i="1"/>
  <c r="BY423" i="1"/>
  <c r="CF422" i="1"/>
  <c r="CE422" i="1"/>
  <c r="CC422" i="1"/>
  <c r="CB422" i="1"/>
  <c r="BZ422" i="1"/>
  <c r="BY422" i="1"/>
  <c r="CF421" i="1"/>
  <c r="CE421" i="1"/>
  <c r="CC421" i="1"/>
  <c r="CB421" i="1"/>
  <c r="BZ421" i="1"/>
  <c r="BY421" i="1"/>
  <c r="CF420" i="1"/>
  <c r="CE420" i="1"/>
  <c r="CC420" i="1"/>
  <c r="CB420" i="1"/>
  <c r="BZ420" i="1"/>
  <c r="BY420" i="1"/>
  <c r="CF419" i="1"/>
  <c r="CE419" i="1"/>
  <c r="CC419" i="1"/>
  <c r="CB419" i="1"/>
  <c r="BZ419" i="1"/>
  <c r="BY419" i="1"/>
  <c r="CF418" i="1"/>
  <c r="CE418" i="1"/>
  <c r="CC418" i="1"/>
  <c r="CB418" i="1"/>
  <c r="BZ418" i="1"/>
  <c r="BY418" i="1"/>
  <c r="CF417" i="1"/>
  <c r="CE417" i="1"/>
  <c r="CC417" i="1"/>
  <c r="CB417" i="1"/>
  <c r="BZ417" i="1"/>
  <c r="BY417" i="1"/>
  <c r="CF416" i="1"/>
  <c r="CE416" i="1"/>
  <c r="CC416" i="1"/>
  <c r="CB416" i="1"/>
  <c r="BZ416" i="1"/>
  <c r="BY416" i="1"/>
  <c r="CF415" i="1"/>
  <c r="CE415" i="1"/>
  <c r="CC415" i="1"/>
  <c r="CB415" i="1"/>
  <c r="BZ415" i="1"/>
  <c r="BY415" i="1"/>
  <c r="CF414" i="1"/>
  <c r="CE414" i="1"/>
  <c r="CC414" i="1"/>
  <c r="CB414" i="1"/>
  <c r="BZ414" i="1"/>
  <c r="BY414" i="1"/>
  <c r="CF413" i="1"/>
  <c r="CE413" i="1"/>
  <c r="CC413" i="1"/>
  <c r="CB413" i="1"/>
  <c r="BZ413" i="1"/>
  <c r="BY413" i="1"/>
  <c r="CF412" i="1"/>
  <c r="CE412" i="1"/>
  <c r="CC412" i="1"/>
  <c r="CB412" i="1"/>
  <c r="BZ412" i="1"/>
  <c r="BY412" i="1"/>
  <c r="CF411" i="1"/>
  <c r="CE411" i="1"/>
  <c r="CC411" i="1"/>
  <c r="CB411" i="1"/>
  <c r="BZ411" i="1"/>
  <c r="BY411" i="1"/>
  <c r="CF410" i="1"/>
  <c r="CE410" i="1"/>
  <c r="CC410" i="1"/>
  <c r="CB410" i="1"/>
  <c r="BZ410" i="1"/>
  <c r="BY410" i="1"/>
  <c r="CF409" i="1"/>
  <c r="CE409" i="1"/>
  <c r="CC409" i="1"/>
  <c r="CB409" i="1"/>
  <c r="BZ409" i="1"/>
  <c r="BY409" i="1"/>
  <c r="CF408" i="1"/>
  <c r="CE408" i="1"/>
  <c r="CC408" i="1"/>
  <c r="CB408" i="1"/>
  <c r="BZ408" i="1"/>
  <c r="BY408" i="1"/>
  <c r="CF407" i="1"/>
  <c r="CE407" i="1"/>
  <c r="CC407" i="1"/>
  <c r="CB407" i="1"/>
  <c r="BZ407" i="1"/>
  <c r="BY407" i="1"/>
  <c r="CF406" i="1"/>
  <c r="CE406" i="1"/>
  <c r="CC406" i="1"/>
  <c r="CB406" i="1"/>
  <c r="BZ406" i="1"/>
  <c r="BY406" i="1"/>
  <c r="CF405" i="1"/>
  <c r="CE405" i="1"/>
  <c r="CC405" i="1"/>
  <c r="CB405" i="1"/>
  <c r="BZ405" i="1"/>
  <c r="BY405" i="1"/>
  <c r="CF404" i="1"/>
  <c r="CE404" i="1"/>
  <c r="CC404" i="1"/>
  <c r="CB404" i="1"/>
  <c r="BZ404" i="1"/>
  <c r="BY404" i="1"/>
  <c r="CF403" i="1"/>
  <c r="CE403" i="1"/>
  <c r="CC403" i="1"/>
  <c r="CB403" i="1"/>
  <c r="BZ403" i="1"/>
  <c r="BY403" i="1"/>
  <c r="CF402" i="1"/>
  <c r="CE402" i="1"/>
  <c r="CC402" i="1"/>
  <c r="CB402" i="1"/>
  <c r="BZ402" i="1"/>
  <c r="BY402" i="1"/>
  <c r="CF401" i="1"/>
  <c r="CE401" i="1"/>
  <c r="CC401" i="1"/>
  <c r="CB401" i="1"/>
  <c r="BZ401" i="1"/>
  <c r="BY401" i="1"/>
  <c r="CF400" i="1"/>
  <c r="CE400" i="1"/>
  <c r="CC400" i="1"/>
  <c r="CB400" i="1"/>
  <c r="BZ400" i="1"/>
  <c r="BY400" i="1"/>
  <c r="CF399" i="1"/>
  <c r="CE399" i="1"/>
  <c r="CC399" i="1"/>
  <c r="CB399" i="1"/>
  <c r="BZ399" i="1"/>
  <c r="BY399" i="1"/>
  <c r="CF398" i="1"/>
  <c r="CE398" i="1"/>
  <c r="CC398" i="1"/>
  <c r="CB398" i="1"/>
  <c r="BZ398" i="1"/>
  <c r="BY398" i="1"/>
  <c r="CF397" i="1"/>
  <c r="CE397" i="1"/>
  <c r="CC397" i="1"/>
  <c r="CB397" i="1"/>
  <c r="BZ397" i="1"/>
  <c r="BY397" i="1"/>
  <c r="CF396" i="1"/>
  <c r="CE396" i="1"/>
  <c r="CC396" i="1"/>
  <c r="CB396" i="1"/>
  <c r="BZ396" i="1"/>
  <c r="BY396" i="1"/>
  <c r="CF395" i="1"/>
  <c r="CE395" i="1"/>
  <c r="CC395" i="1"/>
  <c r="CB395" i="1"/>
  <c r="BZ395" i="1"/>
  <c r="BY395" i="1"/>
  <c r="CF394" i="1"/>
  <c r="CE394" i="1"/>
  <c r="CC394" i="1"/>
  <c r="CB394" i="1"/>
  <c r="BZ394" i="1"/>
  <c r="BY394" i="1"/>
  <c r="CF393" i="1"/>
  <c r="CE393" i="1"/>
  <c r="CC393" i="1"/>
  <c r="CB393" i="1"/>
  <c r="BZ393" i="1"/>
  <c r="BY393" i="1"/>
  <c r="CF392" i="1"/>
  <c r="CE392" i="1"/>
  <c r="CC392" i="1"/>
  <c r="CB392" i="1"/>
  <c r="BZ392" i="1"/>
  <c r="BY392" i="1"/>
  <c r="CF391" i="1"/>
  <c r="CE391" i="1"/>
  <c r="CC391" i="1"/>
  <c r="CB391" i="1"/>
  <c r="BZ391" i="1"/>
  <c r="BY391" i="1"/>
  <c r="CF390" i="1"/>
  <c r="CE390" i="1"/>
  <c r="CC390" i="1"/>
  <c r="CB390" i="1"/>
  <c r="BZ390" i="1"/>
  <c r="BY390" i="1"/>
  <c r="CF389" i="1"/>
  <c r="CE389" i="1"/>
  <c r="CC389" i="1"/>
  <c r="CB389" i="1"/>
  <c r="BZ389" i="1"/>
  <c r="BY389" i="1"/>
  <c r="CF388" i="1"/>
  <c r="CE388" i="1"/>
  <c r="CC388" i="1"/>
  <c r="CB388" i="1"/>
  <c r="BZ388" i="1"/>
  <c r="BY388" i="1"/>
  <c r="CF387" i="1"/>
  <c r="CE387" i="1"/>
  <c r="CC387" i="1"/>
  <c r="CB387" i="1"/>
  <c r="BZ387" i="1"/>
  <c r="BY387" i="1"/>
  <c r="CF386" i="1"/>
  <c r="CE386" i="1"/>
  <c r="CC386" i="1"/>
  <c r="CB386" i="1"/>
  <c r="BZ386" i="1"/>
  <c r="BY386" i="1"/>
  <c r="CF385" i="1"/>
  <c r="CE385" i="1"/>
  <c r="CC385" i="1"/>
  <c r="CB385" i="1"/>
  <c r="BZ385" i="1"/>
  <c r="BY385" i="1"/>
  <c r="CF384" i="1"/>
  <c r="CE384" i="1"/>
  <c r="CC384" i="1"/>
  <c r="CB384" i="1"/>
  <c r="BZ384" i="1"/>
  <c r="BY384" i="1"/>
  <c r="CF383" i="1"/>
  <c r="CE383" i="1"/>
  <c r="CC383" i="1"/>
  <c r="CB383" i="1"/>
  <c r="BZ383" i="1"/>
  <c r="BY383" i="1"/>
  <c r="CF382" i="1"/>
  <c r="CE382" i="1"/>
  <c r="CC382" i="1"/>
  <c r="CB382" i="1"/>
  <c r="BZ382" i="1"/>
  <c r="BY382" i="1"/>
  <c r="CF381" i="1"/>
  <c r="CE381" i="1"/>
  <c r="CC381" i="1"/>
  <c r="CB381" i="1"/>
  <c r="BZ381" i="1"/>
  <c r="BY381" i="1"/>
  <c r="CF380" i="1"/>
  <c r="CE380" i="1"/>
  <c r="CC380" i="1"/>
  <c r="CB380" i="1"/>
  <c r="BZ380" i="1"/>
  <c r="BY380" i="1"/>
  <c r="CF379" i="1"/>
  <c r="CE379" i="1"/>
  <c r="CC379" i="1"/>
  <c r="CB379" i="1"/>
  <c r="BZ379" i="1"/>
  <c r="BY379" i="1"/>
  <c r="CF378" i="1"/>
  <c r="CE378" i="1"/>
  <c r="CC378" i="1"/>
  <c r="CB378" i="1"/>
  <c r="BZ378" i="1"/>
  <c r="BY378" i="1"/>
  <c r="CF377" i="1"/>
  <c r="CE377" i="1"/>
  <c r="CC377" i="1"/>
  <c r="CB377" i="1"/>
  <c r="BZ377" i="1"/>
  <c r="BY377" i="1"/>
  <c r="CF376" i="1"/>
  <c r="CE376" i="1"/>
  <c r="CC376" i="1"/>
  <c r="CB376" i="1"/>
  <c r="BZ376" i="1"/>
  <c r="BY376" i="1"/>
  <c r="CF375" i="1"/>
  <c r="CE375" i="1"/>
  <c r="CC375" i="1"/>
  <c r="CB375" i="1"/>
  <c r="BZ375" i="1"/>
  <c r="BY375" i="1"/>
  <c r="CF374" i="1"/>
  <c r="CE374" i="1"/>
  <c r="CC374" i="1"/>
  <c r="CB374" i="1"/>
  <c r="BZ374" i="1"/>
  <c r="BY374" i="1"/>
  <c r="CF373" i="1"/>
  <c r="CE373" i="1"/>
  <c r="CC373" i="1"/>
  <c r="CB373" i="1"/>
  <c r="BZ373" i="1"/>
  <c r="BY373" i="1"/>
  <c r="CF372" i="1"/>
  <c r="CE372" i="1"/>
  <c r="CC372" i="1"/>
  <c r="CB372" i="1"/>
  <c r="BZ372" i="1"/>
  <c r="BY372" i="1"/>
  <c r="CF371" i="1"/>
  <c r="CE371" i="1"/>
  <c r="CC371" i="1"/>
  <c r="CB371" i="1"/>
  <c r="BZ371" i="1"/>
  <c r="BY371" i="1"/>
  <c r="CF370" i="1"/>
  <c r="CE370" i="1"/>
  <c r="CC370" i="1"/>
  <c r="CB370" i="1"/>
  <c r="BZ370" i="1"/>
  <c r="BY370" i="1"/>
  <c r="CF369" i="1"/>
  <c r="CE369" i="1"/>
  <c r="CC369" i="1"/>
  <c r="CB369" i="1"/>
  <c r="BZ369" i="1"/>
  <c r="BY369" i="1"/>
  <c r="CF368" i="1"/>
  <c r="CE368" i="1"/>
  <c r="CC368" i="1"/>
  <c r="CB368" i="1"/>
  <c r="BZ368" i="1"/>
  <c r="BY368" i="1"/>
  <c r="CF367" i="1"/>
  <c r="CE367" i="1"/>
  <c r="CC367" i="1"/>
  <c r="CB367" i="1"/>
  <c r="BZ367" i="1"/>
  <c r="BY367" i="1"/>
  <c r="CF366" i="1"/>
  <c r="CE366" i="1"/>
  <c r="CC366" i="1"/>
  <c r="CB366" i="1"/>
  <c r="BZ366" i="1"/>
  <c r="BY366" i="1"/>
  <c r="CF365" i="1"/>
  <c r="CE365" i="1"/>
  <c r="CC365" i="1"/>
  <c r="CB365" i="1"/>
  <c r="BZ365" i="1"/>
  <c r="BY365" i="1"/>
  <c r="CF364" i="1"/>
  <c r="CE364" i="1"/>
  <c r="CC364" i="1"/>
  <c r="CB364" i="1"/>
  <c r="BZ364" i="1"/>
  <c r="BY364" i="1"/>
  <c r="CF363" i="1"/>
  <c r="CE363" i="1"/>
  <c r="CC363" i="1"/>
  <c r="CB363" i="1"/>
  <c r="BZ363" i="1"/>
  <c r="BY363" i="1"/>
  <c r="CF362" i="1"/>
  <c r="CE362" i="1"/>
  <c r="CC362" i="1"/>
  <c r="CB362" i="1"/>
  <c r="BZ362" i="1"/>
  <c r="BY362" i="1"/>
  <c r="CF361" i="1"/>
  <c r="CE361" i="1"/>
  <c r="CC361" i="1"/>
  <c r="CB361" i="1"/>
  <c r="BZ361" i="1"/>
  <c r="BY361" i="1"/>
  <c r="CF360" i="1"/>
  <c r="CE360" i="1"/>
  <c r="CC360" i="1"/>
  <c r="CB360" i="1"/>
  <c r="BZ360" i="1"/>
  <c r="BY360" i="1"/>
  <c r="CF359" i="1"/>
  <c r="CE359" i="1"/>
  <c r="CC359" i="1"/>
  <c r="CB359" i="1"/>
  <c r="BZ359" i="1"/>
  <c r="BY359" i="1"/>
  <c r="CF358" i="1"/>
  <c r="CE358" i="1"/>
  <c r="CC358" i="1"/>
  <c r="CB358" i="1"/>
  <c r="BZ358" i="1"/>
  <c r="BY358" i="1"/>
  <c r="CF357" i="1"/>
  <c r="CE357" i="1"/>
  <c r="CC357" i="1"/>
  <c r="CB357" i="1"/>
  <c r="BZ357" i="1"/>
  <c r="BY357" i="1"/>
  <c r="CF356" i="1"/>
  <c r="CE356" i="1"/>
  <c r="CC356" i="1"/>
  <c r="CB356" i="1"/>
  <c r="BZ356" i="1"/>
  <c r="BY356" i="1"/>
  <c r="CF355" i="1"/>
  <c r="CE355" i="1"/>
  <c r="CC355" i="1"/>
  <c r="CB355" i="1"/>
  <c r="BZ355" i="1"/>
  <c r="BY355" i="1"/>
  <c r="CF354" i="1"/>
  <c r="CE354" i="1"/>
  <c r="CC354" i="1"/>
  <c r="CB354" i="1"/>
  <c r="BZ354" i="1"/>
  <c r="BY354" i="1"/>
  <c r="CF353" i="1"/>
  <c r="CE353" i="1"/>
  <c r="CC353" i="1"/>
  <c r="CB353" i="1"/>
  <c r="BZ353" i="1"/>
  <c r="BY353" i="1"/>
  <c r="CF352" i="1"/>
  <c r="CE352" i="1"/>
  <c r="CC352" i="1"/>
  <c r="CB352" i="1"/>
  <c r="BZ352" i="1"/>
  <c r="BY352" i="1"/>
  <c r="CF351" i="1"/>
  <c r="CE351" i="1"/>
  <c r="CC351" i="1"/>
  <c r="CB351" i="1"/>
  <c r="BZ351" i="1"/>
  <c r="BY351" i="1"/>
  <c r="CF350" i="1"/>
  <c r="CE350" i="1"/>
  <c r="CC350" i="1"/>
  <c r="CB350" i="1"/>
  <c r="BZ350" i="1"/>
  <c r="BY350" i="1"/>
  <c r="CF349" i="1"/>
  <c r="CE349" i="1"/>
  <c r="CC349" i="1"/>
  <c r="CB349" i="1"/>
  <c r="BZ349" i="1"/>
  <c r="BY349" i="1"/>
  <c r="CF348" i="1"/>
  <c r="CE348" i="1"/>
  <c r="CC348" i="1"/>
  <c r="CB348" i="1"/>
  <c r="BZ348" i="1"/>
  <c r="BY348" i="1"/>
  <c r="CF347" i="1"/>
  <c r="CE347" i="1"/>
  <c r="CC347" i="1"/>
  <c r="CB347" i="1"/>
  <c r="BZ347" i="1"/>
  <c r="BY347" i="1"/>
  <c r="CF346" i="1"/>
  <c r="CE346" i="1"/>
  <c r="CC346" i="1"/>
  <c r="CB346" i="1"/>
  <c r="BZ346" i="1"/>
  <c r="BY346" i="1"/>
  <c r="CF345" i="1"/>
  <c r="CE345" i="1"/>
  <c r="CC345" i="1"/>
  <c r="CB345" i="1"/>
  <c r="BZ345" i="1"/>
  <c r="BY345" i="1"/>
  <c r="CF344" i="1"/>
  <c r="CE344" i="1"/>
  <c r="CC344" i="1"/>
  <c r="CB344" i="1"/>
  <c r="BZ344" i="1"/>
  <c r="BY344" i="1"/>
  <c r="CF343" i="1"/>
  <c r="CE343" i="1"/>
  <c r="CC343" i="1"/>
  <c r="CB343" i="1"/>
  <c r="BZ343" i="1"/>
  <c r="BY343" i="1"/>
  <c r="CF342" i="1"/>
  <c r="CE342" i="1"/>
  <c r="CC342" i="1"/>
  <c r="CB342" i="1"/>
  <c r="BZ342" i="1"/>
  <c r="BY342" i="1"/>
  <c r="CF341" i="1"/>
  <c r="CE341" i="1"/>
  <c r="CC341" i="1"/>
  <c r="CB341" i="1"/>
  <c r="BZ341" i="1"/>
  <c r="BY341" i="1"/>
  <c r="CF340" i="1"/>
  <c r="CE340" i="1"/>
  <c r="CC340" i="1"/>
  <c r="CB340" i="1"/>
  <c r="BZ340" i="1"/>
  <c r="BY340" i="1"/>
  <c r="CF339" i="1"/>
  <c r="CE339" i="1"/>
  <c r="CC339" i="1"/>
  <c r="CB339" i="1"/>
  <c r="BZ339" i="1"/>
  <c r="BY339" i="1"/>
  <c r="CF338" i="1"/>
  <c r="CE338" i="1"/>
  <c r="CC338" i="1"/>
  <c r="CB338" i="1"/>
  <c r="BZ338" i="1"/>
  <c r="BY338" i="1"/>
  <c r="CF337" i="1"/>
  <c r="CE337" i="1"/>
  <c r="CC337" i="1"/>
  <c r="CB337" i="1"/>
  <c r="BZ337" i="1"/>
  <c r="BY337" i="1"/>
  <c r="CF336" i="1"/>
  <c r="CE336" i="1"/>
  <c r="CC336" i="1"/>
  <c r="CB336" i="1"/>
  <c r="BZ336" i="1"/>
  <c r="BY336" i="1"/>
  <c r="CF335" i="1"/>
  <c r="CE335" i="1"/>
  <c r="CC335" i="1"/>
  <c r="CB335" i="1"/>
  <c r="BZ335" i="1"/>
  <c r="BY335" i="1"/>
  <c r="CF334" i="1"/>
  <c r="CE334" i="1"/>
  <c r="CC334" i="1"/>
  <c r="CB334" i="1"/>
  <c r="BZ334" i="1"/>
  <c r="BY334" i="1"/>
  <c r="CF333" i="1"/>
  <c r="CE333" i="1"/>
  <c r="CC333" i="1"/>
  <c r="CB333" i="1"/>
  <c r="BZ333" i="1"/>
  <c r="BY333" i="1"/>
  <c r="CF332" i="1"/>
  <c r="CE332" i="1"/>
  <c r="CC332" i="1"/>
  <c r="CB332" i="1"/>
  <c r="BZ332" i="1"/>
  <c r="BY332" i="1"/>
  <c r="CF331" i="1"/>
  <c r="CE331" i="1"/>
  <c r="CC331" i="1"/>
  <c r="CB331" i="1"/>
  <c r="BZ331" i="1"/>
  <c r="BY331" i="1"/>
  <c r="CF330" i="1"/>
  <c r="CE330" i="1"/>
  <c r="CC330" i="1"/>
  <c r="CB330" i="1"/>
  <c r="BZ330" i="1"/>
  <c r="BY330" i="1"/>
  <c r="CF329" i="1"/>
  <c r="CE329" i="1"/>
  <c r="CC329" i="1"/>
  <c r="CB329" i="1"/>
  <c r="BZ329" i="1"/>
  <c r="BY329" i="1"/>
  <c r="CF328" i="1"/>
  <c r="CE328" i="1"/>
  <c r="CC328" i="1"/>
  <c r="CB328" i="1"/>
  <c r="BZ328" i="1"/>
  <c r="BY328" i="1"/>
  <c r="CF327" i="1"/>
  <c r="CE327" i="1"/>
  <c r="CC327" i="1"/>
  <c r="CB327" i="1"/>
  <c r="BZ327" i="1"/>
  <c r="BY327" i="1"/>
  <c r="CF326" i="1"/>
  <c r="CE326" i="1"/>
  <c r="CC326" i="1"/>
  <c r="CB326" i="1"/>
  <c r="BZ326" i="1"/>
  <c r="BY326" i="1"/>
  <c r="CF325" i="1"/>
  <c r="CE325" i="1"/>
  <c r="CC325" i="1"/>
  <c r="CB325" i="1"/>
  <c r="BZ325" i="1"/>
  <c r="BY325" i="1"/>
  <c r="CF324" i="1"/>
  <c r="CE324" i="1"/>
  <c r="CC324" i="1"/>
  <c r="CB324" i="1"/>
  <c r="BZ324" i="1"/>
  <c r="BY324" i="1"/>
  <c r="CF323" i="1"/>
  <c r="CE323" i="1"/>
  <c r="CC323" i="1"/>
  <c r="CB323" i="1"/>
  <c r="BZ323" i="1"/>
  <c r="BY323" i="1"/>
  <c r="CF322" i="1"/>
  <c r="CE322" i="1"/>
  <c r="CC322" i="1"/>
  <c r="CB322" i="1"/>
  <c r="BZ322" i="1"/>
  <c r="BY322" i="1"/>
  <c r="BW322" i="1"/>
  <c r="BV322" i="1"/>
  <c r="CF321" i="1"/>
  <c r="CE321" i="1"/>
  <c r="CC321" i="1"/>
  <c r="CB321" i="1"/>
  <c r="BZ321" i="1"/>
  <c r="BY321" i="1"/>
  <c r="BW321" i="1"/>
  <c r="BV321" i="1"/>
  <c r="CF320" i="1"/>
  <c r="CE320" i="1"/>
  <c r="CC320" i="1"/>
  <c r="CB320" i="1"/>
  <c r="BZ320" i="1"/>
  <c r="BY320" i="1"/>
  <c r="BW320" i="1"/>
  <c r="BV320" i="1"/>
  <c r="CF319" i="1"/>
  <c r="CE319" i="1"/>
  <c r="CC319" i="1"/>
  <c r="CB319" i="1"/>
  <c r="BZ319" i="1"/>
  <c r="BY319" i="1"/>
  <c r="BW319" i="1"/>
  <c r="BV319" i="1"/>
  <c r="CF318" i="1"/>
  <c r="CE318" i="1"/>
  <c r="CC318" i="1"/>
  <c r="CB318" i="1"/>
  <c r="BZ318" i="1"/>
  <c r="BY318" i="1"/>
  <c r="BW318" i="1"/>
  <c r="BV318" i="1"/>
  <c r="CF317" i="1"/>
  <c r="CE317" i="1"/>
  <c r="CC317" i="1"/>
  <c r="CB317" i="1"/>
  <c r="BZ317" i="1"/>
  <c r="BY317" i="1"/>
  <c r="BW317" i="1"/>
  <c r="BV317" i="1"/>
  <c r="CF316" i="1"/>
  <c r="CE316" i="1"/>
  <c r="CC316" i="1"/>
  <c r="CB316" i="1"/>
  <c r="BZ316" i="1"/>
  <c r="BY316" i="1"/>
  <c r="BW316" i="1"/>
  <c r="BV316" i="1"/>
  <c r="CF315" i="1"/>
  <c r="CE315" i="1"/>
  <c r="CC315" i="1"/>
  <c r="CB315" i="1"/>
  <c r="BZ315" i="1"/>
  <c r="BY315" i="1"/>
  <c r="BW315" i="1"/>
  <c r="BV315" i="1"/>
  <c r="CF314" i="1"/>
  <c r="CE314" i="1"/>
  <c r="CC314" i="1"/>
  <c r="CB314" i="1"/>
  <c r="BZ314" i="1"/>
  <c r="BY314" i="1"/>
  <c r="BW314" i="1"/>
  <c r="BV314" i="1"/>
  <c r="CF313" i="1"/>
  <c r="CE313" i="1"/>
  <c r="CC313" i="1"/>
  <c r="CB313" i="1"/>
  <c r="BZ313" i="1"/>
  <c r="BY313" i="1"/>
  <c r="BW313" i="1"/>
  <c r="BV313" i="1"/>
  <c r="CF312" i="1"/>
  <c r="CE312" i="1"/>
  <c r="CC312" i="1"/>
  <c r="CB312" i="1"/>
  <c r="BZ312" i="1"/>
  <c r="BY312" i="1"/>
  <c r="BW312" i="1"/>
  <c r="BV312" i="1"/>
  <c r="CF311" i="1"/>
  <c r="CE311" i="1"/>
  <c r="CC311" i="1"/>
  <c r="CB311" i="1"/>
  <c r="BZ311" i="1"/>
  <c r="BY311" i="1"/>
  <c r="BW311" i="1"/>
  <c r="BV311" i="1"/>
  <c r="CF310" i="1"/>
  <c r="CE310" i="1"/>
  <c r="CC310" i="1"/>
  <c r="CB310" i="1"/>
  <c r="BZ310" i="1"/>
  <c r="BY310" i="1"/>
  <c r="BW310" i="1"/>
  <c r="BV310" i="1"/>
  <c r="CF309" i="1"/>
  <c r="CE309" i="1"/>
  <c r="CC309" i="1"/>
  <c r="CB309" i="1"/>
  <c r="BZ309" i="1"/>
  <c r="BY309" i="1"/>
  <c r="BW309" i="1"/>
  <c r="BV309" i="1"/>
  <c r="CF308" i="1"/>
  <c r="CE308" i="1"/>
  <c r="CC308" i="1"/>
  <c r="CB308" i="1"/>
  <c r="BZ308" i="1"/>
  <c r="BY308" i="1"/>
  <c r="BW308" i="1"/>
  <c r="BV308" i="1"/>
  <c r="CF307" i="1"/>
  <c r="CE307" i="1"/>
  <c r="CC307" i="1"/>
  <c r="CB307" i="1"/>
  <c r="BZ307" i="1"/>
  <c r="BY307" i="1"/>
  <c r="BW307" i="1"/>
  <c r="BV307" i="1"/>
  <c r="CF306" i="1"/>
  <c r="CE306" i="1"/>
  <c r="CC306" i="1"/>
  <c r="CB306" i="1"/>
  <c r="BZ306" i="1"/>
  <c r="BY306" i="1"/>
  <c r="BW306" i="1"/>
  <c r="BV306" i="1"/>
  <c r="CF305" i="1"/>
  <c r="CE305" i="1"/>
  <c r="CC305" i="1"/>
  <c r="CB305" i="1"/>
  <c r="BZ305" i="1"/>
  <c r="BY305" i="1"/>
  <c r="BW305" i="1"/>
  <c r="BV305" i="1"/>
  <c r="CF304" i="1"/>
  <c r="CE304" i="1"/>
  <c r="CC304" i="1"/>
  <c r="CB304" i="1"/>
  <c r="BZ304" i="1"/>
  <c r="BY304" i="1"/>
  <c r="BW304" i="1"/>
  <c r="BV304" i="1"/>
  <c r="CF303" i="1"/>
  <c r="CE303" i="1"/>
  <c r="CC303" i="1"/>
  <c r="CB303" i="1"/>
  <c r="BZ303" i="1"/>
  <c r="BY303" i="1"/>
  <c r="BW303" i="1"/>
  <c r="BV303" i="1"/>
  <c r="CF302" i="1"/>
  <c r="CE302" i="1"/>
  <c r="CC302" i="1"/>
  <c r="CB302" i="1"/>
  <c r="BZ302" i="1"/>
  <c r="BY302" i="1"/>
  <c r="BW302" i="1"/>
  <c r="BV302" i="1"/>
  <c r="CF301" i="1"/>
  <c r="CE301" i="1"/>
  <c r="CC301" i="1"/>
  <c r="CB301" i="1"/>
  <c r="BZ301" i="1"/>
  <c r="BY301" i="1"/>
  <c r="BW301" i="1"/>
  <c r="BV301" i="1"/>
  <c r="CF300" i="1"/>
  <c r="CE300" i="1"/>
  <c r="CC300" i="1"/>
  <c r="CB300" i="1"/>
  <c r="BZ300" i="1"/>
  <c r="BY300" i="1"/>
  <c r="BW300" i="1"/>
  <c r="BV300" i="1"/>
  <c r="CF299" i="1"/>
  <c r="CE299" i="1"/>
  <c r="CC299" i="1"/>
  <c r="CB299" i="1"/>
  <c r="BZ299" i="1"/>
  <c r="BY299" i="1"/>
  <c r="BW299" i="1"/>
  <c r="BV299" i="1"/>
  <c r="CF298" i="1"/>
  <c r="CE298" i="1"/>
  <c r="CC298" i="1"/>
  <c r="CB298" i="1"/>
  <c r="BZ298" i="1"/>
  <c r="BY298" i="1"/>
  <c r="BW298" i="1"/>
  <c r="BV298" i="1"/>
  <c r="CF297" i="1"/>
  <c r="CE297" i="1"/>
  <c r="CC297" i="1"/>
  <c r="CB297" i="1"/>
  <c r="BZ297" i="1"/>
  <c r="BY297" i="1"/>
  <c r="BW297" i="1"/>
  <c r="BV297" i="1"/>
  <c r="CF296" i="1"/>
  <c r="CE296" i="1"/>
  <c r="CC296" i="1"/>
  <c r="CB296" i="1"/>
  <c r="BZ296" i="1"/>
  <c r="BY296" i="1"/>
  <c r="BW296" i="1"/>
  <c r="BV296" i="1"/>
  <c r="CF295" i="1"/>
  <c r="CE295" i="1"/>
  <c r="CC295" i="1"/>
  <c r="CB295" i="1"/>
  <c r="BZ295" i="1"/>
  <c r="BY295" i="1"/>
  <c r="BW295" i="1"/>
  <c r="BV295" i="1"/>
  <c r="CF294" i="1"/>
  <c r="CE294" i="1"/>
  <c r="CC294" i="1"/>
  <c r="CB294" i="1"/>
  <c r="BZ294" i="1"/>
  <c r="BY294" i="1"/>
  <c r="BW294" i="1"/>
  <c r="BV294" i="1"/>
  <c r="CF293" i="1"/>
  <c r="CE293" i="1"/>
  <c r="CC293" i="1"/>
  <c r="CB293" i="1"/>
  <c r="BZ293" i="1"/>
  <c r="BY293" i="1"/>
  <c r="BW293" i="1"/>
  <c r="BV293" i="1"/>
  <c r="CF292" i="1"/>
  <c r="CE292" i="1"/>
  <c r="CC292" i="1"/>
  <c r="CB292" i="1"/>
  <c r="BZ292" i="1"/>
  <c r="BY292" i="1"/>
  <c r="BW292" i="1"/>
  <c r="BV292" i="1"/>
  <c r="CF291" i="1"/>
  <c r="CE291" i="1"/>
  <c r="CC291" i="1"/>
  <c r="CB291" i="1"/>
  <c r="BZ291" i="1"/>
  <c r="BY291" i="1"/>
  <c r="BW291" i="1"/>
  <c r="BV291" i="1"/>
  <c r="CF290" i="1"/>
  <c r="CE290" i="1"/>
  <c r="CC290" i="1"/>
  <c r="CB290" i="1"/>
  <c r="BZ290" i="1"/>
  <c r="BY290" i="1"/>
  <c r="BW290" i="1"/>
  <c r="BV290" i="1"/>
  <c r="CF289" i="1"/>
  <c r="CE289" i="1"/>
  <c r="CC289" i="1"/>
  <c r="CB289" i="1"/>
  <c r="BZ289" i="1"/>
  <c r="BY289" i="1"/>
  <c r="BW289" i="1"/>
  <c r="BV289" i="1"/>
  <c r="CF288" i="1"/>
  <c r="CE288" i="1"/>
  <c r="CC288" i="1"/>
  <c r="CB288" i="1"/>
  <c r="BZ288" i="1"/>
  <c r="BY288" i="1"/>
  <c r="BW288" i="1"/>
  <c r="BV288" i="1"/>
  <c r="CF287" i="1"/>
  <c r="CE287" i="1"/>
  <c r="CC287" i="1"/>
  <c r="CB287" i="1"/>
  <c r="BZ287" i="1"/>
  <c r="BY287" i="1"/>
  <c r="BW287" i="1"/>
  <c r="BV287" i="1"/>
  <c r="CF286" i="1"/>
  <c r="CE286" i="1"/>
  <c r="CC286" i="1"/>
  <c r="CB286" i="1"/>
  <c r="BZ286" i="1"/>
  <c r="BY286" i="1"/>
  <c r="BW286" i="1"/>
  <c r="BV286" i="1"/>
  <c r="CF285" i="1"/>
  <c r="CE285" i="1"/>
  <c r="CC285" i="1"/>
  <c r="CB285" i="1"/>
  <c r="BZ285" i="1"/>
  <c r="BY285" i="1"/>
  <c r="BW285" i="1"/>
  <c r="BV285" i="1"/>
  <c r="CF284" i="1"/>
  <c r="CE284" i="1"/>
  <c r="CC284" i="1"/>
  <c r="CB284" i="1"/>
  <c r="BZ284" i="1"/>
  <c r="BY284" i="1"/>
  <c r="BW284" i="1"/>
  <c r="BV284" i="1"/>
  <c r="CF283" i="1"/>
  <c r="CE283" i="1"/>
  <c r="CC283" i="1"/>
  <c r="CB283" i="1"/>
  <c r="BZ283" i="1"/>
  <c r="BY283" i="1"/>
  <c r="BW283" i="1"/>
  <c r="BV283" i="1"/>
  <c r="CF282" i="1"/>
  <c r="CE282" i="1"/>
  <c r="CC282" i="1"/>
  <c r="CB282" i="1"/>
  <c r="BZ282" i="1"/>
  <c r="BY282" i="1"/>
  <c r="BW282" i="1"/>
  <c r="BV282" i="1"/>
  <c r="CF281" i="1"/>
  <c r="CE281" i="1"/>
  <c r="CC281" i="1"/>
  <c r="CB281" i="1"/>
  <c r="BZ281" i="1"/>
  <c r="BY281" i="1"/>
  <c r="BW281" i="1"/>
  <c r="BV281" i="1"/>
  <c r="CF280" i="1"/>
  <c r="CE280" i="1"/>
  <c r="CC280" i="1"/>
  <c r="CB280" i="1"/>
  <c r="BZ280" i="1"/>
  <c r="BY280" i="1"/>
  <c r="BW280" i="1"/>
  <c r="BV280" i="1"/>
  <c r="CF279" i="1"/>
  <c r="CE279" i="1"/>
  <c r="CC279" i="1"/>
  <c r="CB279" i="1"/>
  <c r="BZ279" i="1"/>
  <c r="BY279" i="1"/>
  <c r="BW279" i="1"/>
  <c r="BV279" i="1"/>
  <c r="CF278" i="1"/>
  <c r="CE278" i="1"/>
  <c r="CC278" i="1"/>
  <c r="CB278" i="1"/>
  <c r="BZ278" i="1"/>
  <c r="BY278" i="1"/>
  <c r="BW278" i="1"/>
  <c r="BV278" i="1"/>
  <c r="CF277" i="1"/>
  <c r="CE277" i="1"/>
  <c r="CC277" i="1"/>
  <c r="CB277" i="1"/>
  <c r="BZ277" i="1"/>
  <c r="BY277" i="1"/>
  <c r="BW277" i="1"/>
  <c r="BV277" i="1"/>
  <c r="CF276" i="1"/>
  <c r="CE276" i="1"/>
  <c r="CC276" i="1"/>
  <c r="CB276" i="1"/>
  <c r="BZ276" i="1"/>
  <c r="BY276" i="1"/>
  <c r="BW276" i="1"/>
  <c r="BV276" i="1"/>
  <c r="CF275" i="1"/>
  <c r="CE275" i="1"/>
  <c r="CC275" i="1"/>
  <c r="CB275" i="1"/>
  <c r="BZ275" i="1"/>
  <c r="BY275" i="1"/>
  <c r="BW275" i="1"/>
  <c r="BV275" i="1"/>
  <c r="CF274" i="1"/>
  <c r="CE274" i="1"/>
  <c r="CC274" i="1"/>
  <c r="CB274" i="1"/>
  <c r="BZ274" i="1"/>
  <c r="BY274" i="1"/>
  <c r="BW274" i="1"/>
  <c r="BV274" i="1"/>
  <c r="CF273" i="1"/>
  <c r="CE273" i="1"/>
  <c r="CC273" i="1"/>
  <c r="CB273" i="1"/>
  <c r="BZ273" i="1"/>
  <c r="BY273" i="1"/>
  <c r="BW273" i="1"/>
  <c r="BV273" i="1"/>
  <c r="CF272" i="1"/>
  <c r="CE272" i="1"/>
  <c r="CC272" i="1"/>
  <c r="CB272" i="1"/>
  <c r="BZ272" i="1"/>
  <c r="BY272" i="1"/>
  <c r="BW272" i="1"/>
  <c r="BV272" i="1"/>
  <c r="CF271" i="1"/>
  <c r="CE271" i="1"/>
  <c r="CC271" i="1"/>
  <c r="CB271" i="1"/>
  <c r="BZ271" i="1"/>
  <c r="BY271" i="1"/>
  <c r="BW271" i="1"/>
  <c r="BV271" i="1"/>
  <c r="CF270" i="1"/>
  <c r="CE270" i="1"/>
  <c r="CC270" i="1"/>
  <c r="CB270" i="1"/>
  <c r="BZ270" i="1"/>
  <c r="BY270" i="1"/>
  <c r="BW270" i="1"/>
  <c r="BV270" i="1"/>
  <c r="CF269" i="1"/>
  <c r="CE269" i="1"/>
  <c r="CC269" i="1"/>
  <c r="CB269" i="1"/>
  <c r="BZ269" i="1"/>
  <c r="BY269" i="1"/>
  <c r="BW269" i="1"/>
  <c r="BV269" i="1"/>
  <c r="CF268" i="1"/>
  <c r="CE268" i="1"/>
  <c r="CC268" i="1"/>
  <c r="CB268" i="1"/>
  <c r="BZ268" i="1"/>
  <c r="BY268" i="1"/>
  <c r="BW268" i="1"/>
  <c r="BV268" i="1"/>
  <c r="CF267" i="1"/>
  <c r="CE267" i="1"/>
  <c r="CC267" i="1"/>
  <c r="CB267" i="1"/>
  <c r="BZ267" i="1"/>
  <c r="BY267" i="1"/>
  <c r="BW267" i="1"/>
  <c r="BV267" i="1"/>
  <c r="CF266" i="1"/>
  <c r="CE266" i="1"/>
  <c r="CC266" i="1"/>
  <c r="CB266" i="1"/>
  <c r="BZ266" i="1"/>
  <c r="BY266" i="1"/>
  <c r="BW266" i="1"/>
  <c r="BV266" i="1"/>
  <c r="CF265" i="1"/>
  <c r="CE265" i="1"/>
  <c r="CC265" i="1"/>
  <c r="CB265" i="1"/>
  <c r="BZ265" i="1"/>
  <c r="BY265" i="1"/>
  <c r="BW265" i="1"/>
  <c r="BV265" i="1"/>
  <c r="CF264" i="1"/>
  <c r="CE264" i="1"/>
  <c r="CC264" i="1"/>
  <c r="CB264" i="1"/>
  <c r="BZ264" i="1"/>
  <c r="BY264" i="1"/>
  <c r="BW264" i="1"/>
  <c r="BV264" i="1"/>
  <c r="CF263" i="1"/>
  <c r="CE263" i="1"/>
  <c r="CC263" i="1"/>
  <c r="CB263" i="1"/>
  <c r="BZ263" i="1"/>
  <c r="BY263" i="1"/>
  <c r="BW263" i="1"/>
  <c r="BV263" i="1"/>
  <c r="CF262" i="1"/>
  <c r="CE262" i="1"/>
  <c r="CC262" i="1"/>
  <c r="CB262" i="1"/>
  <c r="BZ262" i="1"/>
  <c r="BY262" i="1"/>
  <c r="BW262" i="1"/>
  <c r="BV262" i="1"/>
  <c r="CF261" i="1"/>
  <c r="CE261" i="1"/>
  <c r="CC261" i="1"/>
  <c r="CB261" i="1"/>
  <c r="BZ261" i="1"/>
  <c r="BY261" i="1"/>
  <c r="BW261" i="1"/>
  <c r="BV261" i="1"/>
  <c r="CF260" i="1"/>
  <c r="CE260" i="1"/>
  <c r="CC260" i="1"/>
  <c r="CB260" i="1"/>
  <c r="BZ260" i="1"/>
  <c r="BY260" i="1"/>
  <c r="BW260" i="1"/>
  <c r="BV260" i="1"/>
  <c r="CF259" i="1"/>
  <c r="CE259" i="1"/>
  <c r="CC259" i="1"/>
  <c r="CB259" i="1"/>
  <c r="BZ259" i="1"/>
  <c r="BY259" i="1"/>
  <c r="BW259" i="1"/>
  <c r="BV259" i="1"/>
  <c r="CF258" i="1"/>
  <c r="CE258" i="1"/>
  <c r="CC258" i="1"/>
  <c r="CB258" i="1"/>
  <c r="BZ258" i="1"/>
  <c r="BY258" i="1"/>
  <c r="BW258" i="1"/>
  <c r="BV258" i="1"/>
  <c r="CF257" i="1"/>
  <c r="CE257" i="1"/>
  <c r="CC257" i="1"/>
  <c r="CB257" i="1"/>
  <c r="BZ257" i="1"/>
  <c r="BY257" i="1"/>
  <c r="BW257" i="1"/>
  <c r="BV257" i="1"/>
  <c r="CF256" i="1"/>
  <c r="CE256" i="1"/>
  <c r="CC256" i="1"/>
  <c r="CB256" i="1"/>
  <c r="BZ256" i="1"/>
  <c r="BY256" i="1"/>
  <c r="BW256" i="1"/>
  <c r="BV256" i="1"/>
  <c r="CF255" i="1"/>
  <c r="CE255" i="1"/>
  <c r="CC255" i="1"/>
  <c r="CB255" i="1"/>
  <c r="BZ255" i="1"/>
  <c r="BY255" i="1"/>
  <c r="BW255" i="1"/>
  <c r="BV255" i="1"/>
  <c r="CF254" i="1"/>
  <c r="CE254" i="1"/>
  <c r="CC254" i="1"/>
  <c r="CB254" i="1"/>
  <c r="BZ254" i="1"/>
  <c r="BY254" i="1"/>
  <c r="BW254" i="1"/>
  <c r="BV254" i="1"/>
  <c r="CF253" i="1"/>
  <c r="CE253" i="1"/>
  <c r="CC253" i="1"/>
  <c r="CB253" i="1"/>
  <c r="BZ253" i="1"/>
  <c r="BY253" i="1"/>
  <c r="BW253" i="1"/>
  <c r="BV253" i="1"/>
  <c r="CF252" i="1"/>
  <c r="CE252" i="1"/>
  <c r="CC252" i="1"/>
  <c r="CB252" i="1"/>
  <c r="BZ252" i="1"/>
  <c r="BY252" i="1"/>
  <c r="BW252" i="1"/>
  <c r="BV252" i="1"/>
  <c r="CF251" i="1"/>
  <c r="CE251" i="1"/>
  <c r="CC251" i="1"/>
  <c r="CB251" i="1"/>
  <c r="BZ251" i="1"/>
  <c r="BY251" i="1"/>
  <c r="BW251" i="1"/>
  <c r="BV251" i="1"/>
  <c r="CF250" i="1"/>
  <c r="CE250" i="1"/>
  <c r="CC250" i="1"/>
  <c r="CB250" i="1"/>
  <c r="BZ250" i="1"/>
  <c r="BY250" i="1"/>
  <c r="BW250" i="1"/>
  <c r="BV250" i="1"/>
  <c r="CF249" i="1"/>
  <c r="CE249" i="1"/>
  <c r="CC249" i="1"/>
  <c r="CB249" i="1"/>
  <c r="BZ249" i="1"/>
  <c r="BY249" i="1"/>
  <c r="BW249" i="1"/>
  <c r="BV249" i="1"/>
  <c r="CF248" i="1"/>
  <c r="CE248" i="1"/>
  <c r="CC248" i="1"/>
  <c r="CB248" i="1"/>
  <c r="BZ248" i="1"/>
  <c r="BY248" i="1"/>
  <c r="BW248" i="1"/>
  <c r="BV248" i="1"/>
  <c r="CF247" i="1"/>
  <c r="CE247" i="1"/>
  <c r="CC247" i="1"/>
  <c r="CB247" i="1"/>
  <c r="BZ247" i="1"/>
  <c r="BY247" i="1"/>
  <c r="BW247" i="1"/>
  <c r="BV247" i="1"/>
  <c r="CF246" i="1"/>
  <c r="CE246" i="1"/>
  <c r="CC246" i="1"/>
  <c r="CB246" i="1"/>
  <c r="BZ246" i="1"/>
  <c r="BY246" i="1"/>
  <c r="BW246" i="1"/>
  <c r="BV246" i="1"/>
  <c r="CF245" i="1"/>
  <c r="CE245" i="1"/>
  <c r="CC245" i="1"/>
  <c r="CB245" i="1"/>
  <c r="BZ245" i="1"/>
  <c r="BY245" i="1"/>
  <c r="BW245" i="1"/>
  <c r="BV245" i="1"/>
  <c r="CF244" i="1"/>
  <c r="CE244" i="1"/>
  <c r="CC244" i="1"/>
  <c r="CB244" i="1"/>
  <c r="BZ244" i="1"/>
  <c r="BY244" i="1"/>
  <c r="BW244" i="1"/>
  <c r="BV244" i="1"/>
  <c r="CF243" i="1"/>
  <c r="CE243" i="1"/>
  <c r="CC243" i="1"/>
  <c r="CB243" i="1"/>
  <c r="BZ243" i="1"/>
  <c r="BY243" i="1"/>
  <c r="BW243" i="1"/>
  <c r="BV243" i="1"/>
  <c r="CF242" i="1"/>
  <c r="CE242" i="1"/>
  <c r="CC242" i="1"/>
  <c r="CB242" i="1"/>
  <c r="BZ242" i="1"/>
  <c r="BY242" i="1"/>
  <c r="BW242" i="1"/>
  <c r="BV242" i="1"/>
  <c r="CF241" i="1"/>
  <c r="CE241" i="1"/>
  <c r="CC241" i="1"/>
  <c r="CB241" i="1"/>
  <c r="BZ241" i="1"/>
  <c r="BY241" i="1"/>
  <c r="BW241" i="1"/>
  <c r="BV241" i="1"/>
  <c r="CF240" i="1"/>
  <c r="CE240" i="1"/>
  <c r="CC240" i="1"/>
  <c r="CB240" i="1"/>
  <c r="BZ240" i="1"/>
  <c r="BY240" i="1"/>
  <c r="BW240" i="1"/>
  <c r="BV240" i="1"/>
  <c r="CF239" i="1"/>
  <c r="CE239" i="1"/>
  <c r="CC239" i="1"/>
  <c r="CB239" i="1"/>
  <c r="BZ239" i="1"/>
  <c r="BY239" i="1"/>
  <c r="BW239" i="1"/>
  <c r="BV239" i="1"/>
  <c r="CF238" i="1"/>
  <c r="CE238" i="1"/>
  <c r="CC238" i="1"/>
  <c r="CB238" i="1"/>
  <c r="BZ238" i="1"/>
  <c r="BY238" i="1"/>
  <c r="BW238" i="1"/>
  <c r="BV238" i="1"/>
  <c r="CF237" i="1"/>
  <c r="CE237" i="1"/>
  <c r="CC237" i="1"/>
  <c r="CB237" i="1"/>
  <c r="BZ237" i="1"/>
  <c r="BY237" i="1"/>
  <c r="BW237" i="1"/>
  <c r="BV237" i="1"/>
  <c r="CF236" i="1"/>
  <c r="CE236" i="1"/>
  <c r="CC236" i="1"/>
  <c r="CB236" i="1"/>
  <c r="BZ236" i="1"/>
  <c r="BY236" i="1"/>
  <c r="BW236" i="1"/>
  <c r="BV236" i="1"/>
  <c r="CF235" i="1"/>
  <c r="CE235" i="1"/>
  <c r="CC235" i="1"/>
  <c r="CB235" i="1"/>
  <c r="BZ235" i="1"/>
  <c r="BY235" i="1"/>
  <c r="BW235" i="1"/>
  <c r="BV235" i="1"/>
  <c r="CF234" i="1"/>
  <c r="CE234" i="1"/>
  <c r="CC234" i="1"/>
  <c r="CB234" i="1"/>
  <c r="BZ234" i="1"/>
  <c r="BY234" i="1"/>
  <c r="BW234" i="1"/>
  <c r="BV234" i="1"/>
  <c r="CF233" i="1"/>
  <c r="CE233" i="1"/>
  <c r="CC233" i="1"/>
  <c r="CB233" i="1"/>
  <c r="BZ233" i="1"/>
  <c r="BY233" i="1"/>
  <c r="BW233" i="1"/>
  <c r="BV233" i="1"/>
  <c r="CF232" i="1"/>
  <c r="CE232" i="1"/>
  <c r="CC232" i="1"/>
  <c r="CB232" i="1"/>
  <c r="BZ232" i="1"/>
  <c r="BY232" i="1"/>
  <c r="BW232" i="1"/>
  <c r="BV232" i="1"/>
  <c r="CF231" i="1"/>
  <c r="CE231" i="1"/>
  <c r="CC231" i="1"/>
  <c r="CB231" i="1"/>
  <c r="BZ231" i="1"/>
  <c r="BY231" i="1"/>
  <c r="BW231" i="1"/>
  <c r="BV231" i="1"/>
  <c r="CF230" i="1"/>
  <c r="CE230" i="1"/>
  <c r="CC230" i="1"/>
  <c r="CB230" i="1"/>
  <c r="BZ230" i="1"/>
  <c r="BY230" i="1"/>
  <c r="BW230" i="1"/>
  <c r="BV230" i="1"/>
  <c r="CF229" i="1"/>
  <c r="CE229" i="1"/>
  <c r="CC229" i="1"/>
  <c r="CB229" i="1"/>
  <c r="BZ229" i="1"/>
  <c r="BY229" i="1"/>
  <c r="BW229" i="1"/>
  <c r="BV229" i="1"/>
  <c r="CF228" i="1"/>
  <c r="CE228" i="1"/>
  <c r="CC228" i="1"/>
  <c r="CB228" i="1"/>
  <c r="BZ228" i="1"/>
  <c r="BY228" i="1"/>
  <c r="BW228" i="1"/>
  <c r="BV228" i="1"/>
  <c r="CF227" i="1"/>
  <c r="CE227" i="1"/>
  <c r="CC227" i="1"/>
  <c r="CB227" i="1"/>
  <c r="BZ227" i="1"/>
  <c r="BY227" i="1"/>
  <c r="BW227" i="1"/>
  <c r="BV227" i="1"/>
  <c r="CF226" i="1"/>
  <c r="CE226" i="1"/>
  <c r="CC226" i="1"/>
  <c r="CB226" i="1"/>
  <c r="BZ226" i="1"/>
  <c r="BY226" i="1"/>
  <c r="BW226" i="1"/>
  <c r="BV226" i="1"/>
  <c r="CF225" i="1"/>
  <c r="CE225" i="1"/>
  <c r="CC225" i="1"/>
  <c r="CB225" i="1"/>
  <c r="BZ225" i="1"/>
  <c r="BY225" i="1"/>
  <c r="BW225" i="1"/>
  <c r="BV225" i="1"/>
  <c r="CF224" i="1"/>
  <c r="CE224" i="1"/>
  <c r="CC224" i="1"/>
  <c r="CB224" i="1"/>
  <c r="BZ224" i="1"/>
  <c r="BY224" i="1"/>
  <c r="BW224" i="1"/>
  <c r="BV224" i="1"/>
  <c r="CF223" i="1"/>
  <c r="CE223" i="1"/>
  <c r="CC223" i="1"/>
  <c r="CB223" i="1"/>
  <c r="BZ223" i="1"/>
  <c r="BY223" i="1"/>
  <c r="BW223" i="1"/>
  <c r="BV223" i="1"/>
  <c r="CF222" i="1"/>
  <c r="CE222" i="1"/>
  <c r="CC222" i="1"/>
  <c r="CB222" i="1"/>
  <c r="BZ222" i="1"/>
  <c r="BY222" i="1"/>
  <c r="BW222" i="1"/>
  <c r="BV222" i="1"/>
  <c r="CF221" i="1"/>
  <c r="CE221" i="1"/>
  <c r="CC221" i="1"/>
  <c r="CB221" i="1"/>
  <c r="BZ221" i="1"/>
  <c r="BY221" i="1"/>
  <c r="BW221" i="1"/>
  <c r="BV221" i="1"/>
  <c r="CF220" i="1"/>
  <c r="CE220" i="1"/>
  <c r="CC220" i="1"/>
  <c r="CB220" i="1"/>
  <c r="BZ220" i="1"/>
  <c r="BY220" i="1"/>
  <c r="BW220" i="1"/>
  <c r="BV220" i="1"/>
  <c r="CF219" i="1"/>
  <c r="CE219" i="1"/>
  <c r="CC219" i="1"/>
  <c r="CB219" i="1"/>
  <c r="BZ219" i="1"/>
  <c r="BY219" i="1"/>
  <c r="BW219" i="1"/>
  <c r="BV219" i="1"/>
  <c r="CF218" i="1"/>
  <c r="CE218" i="1"/>
  <c r="CC218" i="1"/>
  <c r="CB218" i="1"/>
  <c r="BZ218" i="1"/>
  <c r="BY218" i="1"/>
  <c r="BW218" i="1"/>
  <c r="BV218" i="1"/>
  <c r="CF217" i="1"/>
  <c r="CE217" i="1"/>
  <c r="CC217" i="1"/>
  <c r="CB217" i="1"/>
  <c r="BZ217" i="1"/>
  <c r="BY217" i="1"/>
  <c r="BW217" i="1"/>
  <c r="BV217" i="1"/>
  <c r="CF216" i="1"/>
  <c r="CE216" i="1"/>
  <c r="CC216" i="1"/>
  <c r="CB216" i="1"/>
  <c r="BZ216" i="1"/>
  <c r="BY216" i="1"/>
  <c r="BW216" i="1"/>
  <c r="BV216" i="1"/>
  <c r="CF215" i="1"/>
  <c r="CE215" i="1"/>
  <c r="CC215" i="1"/>
  <c r="CB215" i="1"/>
  <c r="BZ215" i="1"/>
  <c r="BY215" i="1"/>
  <c r="BW215" i="1"/>
  <c r="BV215" i="1"/>
  <c r="CF214" i="1"/>
  <c r="CE214" i="1"/>
  <c r="CC214" i="1"/>
  <c r="CB214" i="1"/>
  <c r="BZ214" i="1"/>
  <c r="BY214" i="1"/>
  <c r="BW214" i="1"/>
  <c r="BV214" i="1"/>
  <c r="CF213" i="1"/>
  <c r="CE213" i="1"/>
  <c r="CC213" i="1"/>
  <c r="CB213" i="1"/>
  <c r="BZ213" i="1"/>
  <c r="BY213" i="1"/>
  <c r="BW213" i="1"/>
  <c r="BV213" i="1"/>
  <c r="CF212" i="1"/>
  <c r="CE212" i="1"/>
  <c r="CC212" i="1"/>
  <c r="CB212" i="1"/>
  <c r="BZ212" i="1"/>
  <c r="BY212" i="1"/>
  <c r="BW212" i="1"/>
  <c r="BV212" i="1"/>
  <c r="CF211" i="1"/>
  <c r="CE211" i="1"/>
  <c r="CC211" i="1"/>
  <c r="CB211" i="1"/>
  <c r="BZ211" i="1"/>
  <c r="BY211" i="1"/>
  <c r="BW211" i="1"/>
  <c r="BV211" i="1"/>
  <c r="CF210" i="1"/>
  <c r="CE210" i="1"/>
  <c r="CC210" i="1"/>
  <c r="CB210" i="1"/>
  <c r="BZ210" i="1"/>
  <c r="BY210" i="1"/>
  <c r="BW210" i="1"/>
  <c r="BV210" i="1"/>
  <c r="CF209" i="1"/>
  <c r="CE209" i="1"/>
  <c r="CC209" i="1"/>
  <c r="CB209" i="1"/>
  <c r="BZ209" i="1"/>
  <c r="BY209" i="1"/>
  <c r="BW209" i="1"/>
  <c r="BV209" i="1"/>
  <c r="CF208" i="1"/>
  <c r="CE208" i="1"/>
  <c r="CC208" i="1"/>
  <c r="CB208" i="1"/>
  <c r="BZ208" i="1"/>
  <c r="BY208" i="1"/>
  <c r="BW208" i="1"/>
  <c r="BV208" i="1"/>
  <c r="CF207" i="1"/>
  <c r="CE207" i="1"/>
  <c r="CC207" i="1"/>
  <c r="CB207" i="1"/>
  <c r="BZ207" i="1"/>
  <c r="BY207" i="1"/>
  <c r="BW207" i="1"/>
  <c r="BV207" i="1"/>
  <c r="CF206" i="1"/>
  <c r="CE206" i="1"/>
  <c r="CC206" i="1"/>
  <c r="CB206" i="1"/>
  <c r="BZ206" i="1"/>
  <c r="BY206" i="1"/>
  <c r="BW206" i="1"/>
  <c r="BV206" i="1"/>
  <c r="CF205" i="1"/>
  <c r="CE205" i="1"/>
  <c r="CC205" i="1"/>
  <c r="CB205" i="1"/>
  <c r="BZ205" i="1"/>
  <c r="BY205" i="1"/>
  <c r="BW205" i="1"/>
  <c r="BV205" i="1"/>
  <c r="CF204" i="1"/>
  <c r="CE204" i="1"/>
  <c r="CC204" i="1"/>
  <c r="CB204" i="1"/>
  <c r="BZ204" i="1"/>
  <c r="BY204" i="1"/>
  <c r="BW204" i="1"/>
  <c r="BV204" i="1"/>
  <c r="CF203" i="1"/>
  <c r="CE203" i="1"/>
  <c r="CC203" i="1"/>
  <c r="CB203" i="1"/>
  <c r="BZ203" i="1"/>
  <c r="BY203" i="1"/>
  <c r="BW203" i="1"/>
  <c r="BV203" i="1"/>
  <c r="CF202" i="1"/>
  <c r="CE202" i="1"/>
  <c r="CC202" i="1"/>
  <c r="CB202" i="1"/>
  <c r="BZ202" i="1"/>
  <c r="BY202" i="1"/>
  <c r="BW202" i="1"/>
  <c r="BV202" i="1"/>
  <c r="CF201" i="1"/>
  <c r="CE201" i="1"/>
  <c r="CC201" i="1"/>
  <c r="CB201" i="1"/>
  <c r="BZ201" i="1"/>
  <c r="BY201" i="1"/>
  <c r="BW201" i="1"/>
  <c r="BV201" i="1"/>
  <c r="CF200" i="1"/>
  <c r="CE200" i="1"/>
  <c r="CC200" i="1"/>
  <c r="CB200" i="1"/>
  <c r="BZ200" i="1"/>
  <c r="BY200" i="1"/>
  <c r="BW200" i="1"/>
  <c r="BV200" i="1"/>
  <c r="CF199" i="1"/>
  <c r="CE199" i="1"/>
  <c r="CC199" i="1"/>
  <c r="CB199" i="1"/>
  <c r="BZ199" i="1"/>
  <c r="BY199" i="1"/>
  <c r="BW199" i="1"/>
  <c r="BV199" i="1"/>
  <c r="CF198" i="1"/>
  <c r="CE198" i="1"/>
  <c r="CC198" i="1"/>
  <c r="CB198" i="1"/>
  <c r="BZ198" i="1"/>
  <c r="BY198" i="1"/>
  <c r="BW198" i="1"/>
  <c r="BV198" i="1"/>
  <c r="CF197" i="1"/>
  <c r="CE197" i="1"/>
  <c r="CC197" i="1"/>
  <c r="CB197" i="1"/>
  <c r="BZ197" i="1"/>
  <c r="BY197" i="1"/>
  <c r="BW197" i="1"/>
  <c r="BV197" i="1"/>
  <c r="CF196" i="1"/>
  <c r="CE196" i="1"/>
  <c r="CC196" i="1"/>
  <c r="CB196" i="1"/>
  <c r="BZ196" i="1"/>
  <c r="BY196" i="1"/>
  <c r="BW196" i="1"/>
  <c r="BV196" i="1"/>
  <c r="CF195" i="1"/>
  <c r="CE195" i="1"/>
  <c r="CC195" i="1"/>
  <c r="CB195" i="1"/>
  <c r="BZ195" i="1"/>
  <c r="BY195" i="1"/>
  <c r="BW195" i="1"/>
  <c r="BV195" i="1"/>
  <c r="CF194" i="1"/>
  <c r="CE194" i="1"/>
  <c r="CC194" i="1"/>
  <c r="CB194" i="1"/>
  <c r="BZ194" i="1"/>
  <c r="BY194" i="1"/>
  <c r="BW194" i="1"/>
  <c r="BV194" i="1"/>
  <c r="CF193" i="1"/>
  <c r="CE193" i="1"/>
  <c r="CC193" i="1"/>
  <c r="CB193" i="1"/>
  <c r="BZ193" i="1"/>
  <c r="BY193" i="1"/>
  <c r="BW193" i="1"/>
  <c r="BV193" i="1"/>
  <c r="CF192" i="1"/>
  <c r="CE192" i="1"/>
  <c r="CC192" i="1"/>
  <c r="CB192" i="1"/>
  <c r="BZ192" i="1"/>
  <c r="BY192" i="1"/>
  <c r="BW192" i="1"/>
  <c r="BV192" i="1"/>
  <c r="CF191" i="1"/>
  <c r="CE191" i="1"/>
  <c r="CC191" i="1"/>
  <c r="CB191" i="1"/>
  <c r="BZ191" i="1"/>
  <c r="BY191" i="1"/>
  <c r="BW191" i="1"/>
  <c r="BV191" i="1"/>
  <c r="CF190" i="1"/>
  <c r="CE190" i="1"/>
  <c r="CC190" i="1"/>
  <c r="CB190" i="1"/>
  <c r="BZ190" i="1"/>
  <c r="BY190" i="1"/>
  <c r="BW190" i="1"/>
  <c r="BV190" i="1"/>
  <c r="CF189" i="1"/>
  <c r="CE189" i="1"/>
  <c r="CC189" i="1"/>
  <c r="CB189" i="1"/>
  <c r="BZ189" i="1"/>
  <c r="BY189" i="1"/>
  <c r="BW189" i="1"/>
  <c r="BV189" i="1"/>
  <c r="CF188" i="1"/>
  <c r="CE188" i="1"/>
  <c r="CC188" i="1"/>
  <c r="CB188" i="1"/>
  <c r="BZ188" i="1"/>
  <c r="BY188" i="1"/>
  <c r="BW188" i="1"/>
  <c r="BV188" i="1"/>
  <c r="CF187" i="1"/>
  <c r="CE187" i="1"/>
  <c r="CC187" i="1"/>
  <c r="CB187" i="1"/>
  <c r="BZ187" i="1"/>
  <c r="BY187" i="1"/>
  <c r="BW187" i="1"/>
  <c r="BV187" i="1"/>
  <c r="CF186" i="1"/>
  <c r="CE186" i="1"/>
  <c r="CC186" i="1"/>
  <c r="CB186" i="1"/>
  <c r="BZ186" i="1"/>
  <c r="BY186" i="1"/>
  <c r="BW186" i="1"/>
  <c r="BV186" i="1"/>
  <c r="CF185" i="1"/>
  <c r="CE185" i="1"/>
  <c r="CC185" i="1"/>
  <c r="CB185" i="1"/>
  <c r="BZ185" i="1"/>
  <c r="BY185" i="1"/>
  <c r="BW185" i="1"/>
  <c r="BV185" i="1"/>
  <c r="CF184" i="1"/>
  <c r="CE184" i="1"/>
  <c r="CC184" i="1"/>
  <c r="CB184" i="1"/>
  <c r="BZ184" i="1"/>
  <c r="BY184" i="1"/>
  <c r="BW184" i="1"/>
  <c r="BV184" i="1"/>
  <c r="CF183" i="1"/>
  <c r="CE183" i="1"/>
  <c r="CC183" i="1"/>
  <c r="CB183" i="1"/>
  <c r="BZ183" i="1"/>
  <c r="BY183" i="1"/>
  <c r="BW183" i="1"/>
  <c r="BV183" i="1"/>
  <c r="CF182" i="1"/>
  <c r="CE182" i="1"/>
  <c r="CC182" i="1"/>
  <c r="CB182" i="1"/>
  <c r="BZ182" i="1"/>
  <c r="BY182" i="1"/>
  <c r="BW182" i="1"/>
  <c r="BV182" i="1"/>
  <c r="CF181" i="1"/>
  <c r="CE181" i="1"/>
  <c r="CC181" i="1"/>
  <c r="CB181" i="1"/>
  <c r="BZ181" i="1"/>
  <c r="BY181" i="1"/>
  <c r="BW181" i="1"/>
  <c r="BV181" i="1"/>
  <c r="CF180" i="1"/>
  <c r="CE180" i="1"/>
  <c r="CC180" i="1"/>
  <c r="CB180" i="1"/>
  <c r="BZ180" i="1"/>
  <c r="BY180" i="1"/>
  <c r="BW180" i="1"/>
  <c r="BV180" i="1"/>
  <c r="CF179" i="1"/>
  <c r="CE179" i="1"/>
  <c r="CC179" i="1"/>
  <c r="CB179" i="1"/>
  <c r="BZ179" i="1"/>
  <c r="BY179" i="1"/>
  <c r="BW179" i="1"/>
  <c r="BV179" i="1"/>
  <c r="CF178" i="1"/>
  <c r="CE178" i="1"/>
  <c r="CC178" i="1"/>
  <c r="CB178" i="1"/>
  <c r="BZ178" i="1"/>
  <c r="BY178" i="1"/>
  <c r="BW178" i="1"/>
  <c r="BV178" i="1"/>
  <c r="CF177" i="1"/>
  <c r="CE177" i="1"/>
  <c r="CC177" i="1"/>
  <c r="CB177" i="1"/>
  <c r="BZ177" i="1"/>
  <c r="BY177" i="1"/>
  <c r="BW177" i="1"/>
  <c r="BV177" i="1"/>
  <c r="CF176" i="1"/>
  <c r="CE176" i="1"/>
  <c r="CC176" i="1"/>
  <c r="CB176" i="1"/>
  <c r="BZ176" i="1"/>
  <c r="BY176" i="1"/>
  <c r="BW176" i="1"/>
  <c r="BV176" i="1"/>
  <c r="CF175" i="1"/>
  <c r="CE175" i="1"/>
  <c r="CC175" i="1"/>
  <c r="CB175" i="1"/>
  <c r="BZ175" i="1"/>
  <c r="BY175" i="1"/>
  <c r="BW175" i="1"/>
  <c r="BV175" i="1"/>
  <c r="CF174" i="1"/>
  <c r="CE174" i="1"/>
  <c r="CC174" i="1"/>
  <c r="CB174" i="1"/>
  <c r="BZ174" i="1"/>
  <c r="BY174" i="1"/>
  <c r="BW174" i="1"/>
  <c r="BV174" i="1"/>
  <c r="CF173" i="1"/>
  <c r="CE173" i="1"/>
  <c r="CC173" i="1"/>
  <c r="CB173" i="1"/>
  <c r="BZ173" i="1"/>
  <c r="BY173" i="1"/>
  <c r="BW173" i="1"/>
  <c r="BV173" i="1"/>
  <c r="CF172" i="1"/>
  <c r="CE172" i="1"/>
  <c r="CC172" i="1"/>
  <c r="CB172" i="1"/>
  <c r="BZ172" i="1"/>
  <c r="BY172" i="1"/>
  <c r="BW172" i="1"/>
  <c r="BV172" i="1"/>
  <c r="CF171" i="1"/>
  <c r="CE171" i="1"/>
  <c r="CC171" i="1"/>
  <c r="CB171" i="1"/>
  <c r="BZ171" i="1"/>
  <c r="BY171" i="1"/>
  <c r="BW171" i="1"/>
  <c r="BV171" i="1"/>
  <c r="CF170" i="1"/>
  <c r="CE170" i="1"/>
  <c r="CC170" i="1"/>
  <c r="CB170" i="1"/>
  <c r="BZ170" i="1"/>
  <c r="BY170" i="1"/>
  <c r="BW170" i="1"/>
  <c r="BV170" i="1"/>
  <c r="CF169" i="1"/>
  <c r="CE169" i="1"/>
  <c r="CC169" i="1"/>
  <c r="CB169" i="1"/>
  <c r="BZ169" i="1"/>
  <c r="BY169" i="1"/>
  <c r="BW169" i="1"/>
  <c r="BV169" i="1"/>
  <c r="CF168" i="1"/>
  <c r="CE168" i="1"/>
  <c r="CC168" i="1"/>
  <c r="CB168" i="1"/>
  <c r="BZ168" i="1"/>
  <c r="BY168" i="1"/>
  <c r="BW168" i="1"/>
  <c r="BV168" i="1"/>
  <c r="CF167" i="1"/>
  <c r="CE167" i="1"/>
  <c r="CC167" i="1"/>
  <c r="CB167" i="1"/>
  <c r="BZ167" i="1"/>
  <c r="BY167" i="1"/>
  <c r="BW167" i="1"/>
  <c r="BV167" i="1"/>
  <c r="CF166" i="1"/>
  <c r="CE166" i="1"/>
  <c r="CC166" i="1"/>
  <c r="CB166" i="1"/>
  <c r="BZ166" i="1"/>
  <c r="BY166" i="1"/>
  <c r="BW166" i="1"/>
  <c r="BV166" i="1"/>
  <c r="CF165" i="1"/>
  <c r="CE165" i="1"/>
  <c r="CC165" i="1"/>
  <c r="CB165" i="1"/>
  <c r="BZ165" i="1"/>
  <c r="BY165" i="1"/>
  <c r="BW165" i="1"/>
  <c r="BV165" i="1"/>
  <c r="CF164" i="1"/>
  <c r="CE164" i="1"/>
  <c r="CC164" i="1"/>
  <c r="CB164" i="1"/>
  <c r="BZ164" i="1"/>
  <c r="BY164" i="1"/>
  <c r="BW164" i="1"/>
  <c r="BV164" i="1"/>
  <c r="CF163" i="1"/>
  <c r="CE163" i="1"/>
  <c r="CC163" i="1"/>
  <c r="CB163" i="1"/>
  <c r="BZ163" i="1"/>
  <c r="BY163" i="1"/>
  <c r="BW163" i="1"/>
  <c r="BV163" i="1"/>
  <c r="CF162" i="1"/>
  <c r="CE162" i="1"/>
  <c r="CC162" i="1"/>
  <c r="CB162" i="1"/>
  <c r="BZ162" i="1"/>
  <c r="BY162" i="1"/>
  <c r="BW162" i="1"/>
  <c r="BV162" i="1"/>
  <c r="BT162" i="1"/>
  <c r="BS162" i="1"/>
  <c r="CF161" i="1"/>
  <c r="CE161" i="1"/>
  <c r="CC161" i="1"/>
  <c r="CB161" i="1"/>
  <c r="BZ161" i="1"/>
  <c r="BY161" i="1"/>
  <c r="BW161" i="1"/>
  <c r="BV161" i="1"/>
  <c r="BT161" i="1"/>
  <c r="BS161" i="1"/>
  <c r="CF160" i="1"/>
  <c r="CE160" i="1"/>
  <c r="CC160" i="1"/>
  <c r="CB160" i="1"/>
  <c r="BZ160" i="1"/>
  <c r="BY160" i="1"/>
  <c r="BW160" i="1"/>
  <c r="BV160" i="1"/>
  <c r="BT160" i="1"/>
  <c r="BS160" i="1"/>
  <c r="CF159" i="1"/>
  <c r="CE159" i="1"/>
  <c r="CC159" i="1"/>
  <c r="CB159" i="1"/>
  <c r="BZ159" i="1"/>
  <c r="BY159" i="1"/>
  <c r="BW159" i="1"/>
  <c r="BV159" i="1"/>
  <c r="BT159" i="1"/>
  <c r="BS159" i="1"/>
  <c r="CF158" i="1"/>
  <c r="CE158" i="1"/>
  <c r="CC158" i="1"/>
  <c r="CB158" i="1"/>
  <c r="BZ158" i="1"/>
  <c r="BY158" i="1"/>
  <c r="BW158" i="1"/>
  <c r="BV158" i="1"/>
  <c r="BT158" i="1"/>
  <c r="BS158" i="1"/>
  <c r="CF157" i="1"/>
  <c r="CE157" i="1"/>
  <c r="CC157" i="1"/>
  <c r="CB157" i="1"/>
  <c r="BZ157" i="1"/>
  <c r="BY157" i="1"/>
  <c r="BW157" i="1"/>
  <c r="BV157" i="1"/>
  <c r="BT157" i="1"/>
  <c r="BS157" i="1"/>
  <c r="CF156" i="1"/>
  <c r="CE156" i="1"/>
  <c r="CC156" i="1"/>
  <c r="CB156" i="1"/>
  <c r="BZ156" i="1"/>
  <c r="BY156" i="1"/>
  <c r="BW156" i="1"/>
  <c r="BV156" i="1"/>
  <c r="BT156" i="1"/>
  <c r="BS156" i="1"/>
  <c r="CF155" i="1"/>
  <c r="CE155" i="1"/>
  <c r="CC155" i="1"/>
  <c r="CB155" i="1"/>
  <c r="BZ155" i="1"/>
  <c r="BY155" i="1"/>
  <c r="BW155" i="1"/>
  <c r="BV155" i="1"/>
  <c r="BT155" i="1"/>
  <c r="BS155" i="1"/>
  <c r="CF154" i="1"/>
  <c r="CE154" i="1"/>
  <c r="CC154" i="1"/>
  <c r="CB154" i="1"/>
  <c r="BZ154" i="1"/>
  <c r="BY154" i="1"/>
  <c r="BW154" i="1"/>
  <c r="BV154" i="1"/>
  <c r="BT154" i="1"/>
  <c r="BS154" i="1"/>
  <c r="CF153" i="1"/>
  <c r="CE153" i="1"/>
  <c r="CC153" i="1"/>
  <c r="CB153" i="1"/>
  <c r="BZ153" i="1"/>
  <c r="BY153" i="1"/>
  <c r="BW153" i="1"/>
  <c r="BV153" i="1"/>
  <c r="BT153" i="1"/>
  <c r="BS153" i="1"/>
  <c r="CF152" i="1"/>
  <c r="CE152" i="1"/>
  <c r="CC152" i="1"/>
  <c r="CB152" i="1"/>
  <c r="BZ152" i="1"/>
  <c r="BY152" i="1"/>
  <c r="BW152" i="1"/>
  <c r="BV152" i="1"/>
  <c r="BT152" i="1"/>
  <c r="BS152" i="1"/>
  <c r="CF151" i="1"/>
  <c r="CE151" i="1"/>
  <c r="CC151" i="1"/>
  <c r="CB151" i="1"/>
  <c r="BZ151" i="1"/>
  <c r="BY151" i="1"/>
  <c r="BW151" i="1"/>
  <c r="BV151" i="1"/>
  <c r="BT151" i="1"/>
  <c r="BS151" i="1"/>
  <c r="CF150" i="1"/>
  <c r="CE150" i="1"/>
  <c r="CC150" i="1"/>
  <c r="CB150" i="1"/>
  <c r="BZ150" i="1"/>
  <c r="BY150" i="1"/>
  <c r="BW150" i="1"/>
  <c r="BV150" i="1"/>
  <c r="BT150" i="1"/>
  <c r="BS150" i="1"/>
  <c r="CF149" i="1"/>
  <c r="CE149" i="1"/>
  <c r="CC149" i="1"/>
  <c r="CB149" i="1"/>
  <c r="BZ149" i="1"/>
  <c r="BY149" i="1"/>
  <c r="BW149" i="1"/>
  <c r="BV149" i="1"/>
  <c r="BT149" i="1"/>
  <c r="BS149" i="1"/>
  <c r="CF148" i="1"/>
  <c r="CE148" i="1"/>
  <c r="CC148" i="1"/>
  <c r="CB148" i="1"/>
  <c r="BZ148" i="1"/>
  <c r="BY148" i="1"/>
  <c r="BW148" i="1"/>
  <c r="BV148" i="1"/>
  <c r="BT148" i="1"/>
  <c r="BS148" i="1"/>
  <c r="CF147" i="1"/>
  <c r="CE147" i="1"/>
  <c r="CC147" i="1"/>
  <c r="CB147" i="1"/>
  <c r="BZ147" i="1"/>
  <c r="BY147" i="1"/>
  <c r="BW147" i="1"/>
  <c r="BV147" i="1"/>
  <c r="BT147" i="1"/>
  <c r="BS147" i="1"/>
  <c r="CF146" i="1"/>
  <c r="CE146" i="1"/>
  <c r="CC146" i="1"/>
  <c r="CB146" i="1"/>
  <c r="BZ146" i="1"/>
  <c r="BY146" i="1"/>
  <c r="BW146" i="1"/>
  <c r="BV146" i="1"/>
  <c r="BT146" i="1"/>
  <c r="BS146" i="1"/>
  <c r="CF145" i="1"/>
  <c r="CE145" i="1"/>
  <c r="CC145" i="1"/>
  <c r="CB145" i="1"/>
  <c r="BZ145" i="1"/>
  <c r="BY145" i="1"/>
  <c r="BW145" i="1"/>
  <c r="BV145" i="1"/>
  <c r="BT145" i="1"/>
  <c r="BS145" i="1"/>
  <c r="CF144" i="1"/>
  <c r="CE144" i="1"/>
  <c r="CC144" i="1"/>
  <c r="CB144" i="1"/>
  <c r="BZ144" i="1"/>
  <c r="BY144" i="1"/>
  <c r="BW144" i="1"/>
  <c r="BV144" i="1"/>
  <c r="BT144" i="1"/>
  <c r="BS144" i="1"/>
  <c r="CF143" i="1"/>
  <c r="CE143" i="1"/>
  <c r="CC143" i="1"/>
  <c r="CB143" i="1"/>
  <c r="BZ143" i="1"/>
  <c r="BY143" i="1"/>
  <c r="BW143" i="1"/>
  <c r="BV143" i="1"/>
  <c r="BT143" i="1"/>
  <c r="BS143" i="1"/>
  <c r="CF142" i="1"/>
  <c r="CE142" i="1"/>
  <c r="CC142" i="1"/>
  <c r="CB142" i="1"/>
  <c r="BZ142" i="1"/>
  <c r="BY142" i="1"/>
  <c r="BW142" i="1"/>
  <c r="BV142" i="1"/>
  <c r="BT142" i="1"/>
  <c r="BS142" i="1"/>
  <c r="CF141" i="1"/>
  <c r="CE141" i="1"/>
  <c r="CC141" i="1"/>
  <c r="CB141" i="1"/>
  <c r="BZ141" i="1"/>
  <c r="BY141" i="1"/>
  <c r="BW141" i="1"/>
  <c r="BV141" i="1"/>
  <c r="BT141" i="1"/>
  <c r="BS141" i="1"/>
  <c r="CF140" i="1"/>
  <c r="CE140" i="1"/>
  <c r="CC140" i="1"/>
  <c r="CB140" i="1"/>
  <c r="BZ140" i="1"/>
  <c r="BY140" i="1"/>
  <c r="BW140" i="1"/>
  <c r="BV140" i="1"/>
  <c r="BT140" i="1"/>
  <c r="BS140" i="1"/>
  <c r="CF139" i="1"/>
  <c r="CE139" i="1"/>
  <c r="CC139" i="1"/>
  <c r="CB139" i="1"/>
  <c r="BZ139" i="1"/>
  <c r="BY139" i="1"/>
  <c r="BW139" i="1"/>
  <c r="BV139" i="1"/>
  <c r="BT139" i="1"/>
  <c r="BS139" i="1"/>
  <c r="CF138" i="1"/>
  <c r="CE138" i="1"/>
  <c r="CC138" i="1"/>
  <c r="CB138" i="1"/>
  <c r="BZ138" i="1"/>
  <c r="BY138" i="1"/>
  <c r="BW138" i="1"/>
  <c r="BV138" i="1"/>
  <c r="BT138" i="1"/>
  <c r="BS138" i="1"/>
  <c r="CF137" i="1"/>
  <c r="CE137" i="1"/>
  <c r="CC137" i="1"/>
  <c r="CB137" i="1"/>
  <c r="BZ137" i="1"/>
  <c r="BY137" i="1"/>
  <c r="BW137" i="1"/>
  <c r="BV137" i="1"/>
  <c r="BT137" i="1"/>
  <c r="BS137" i="1"/>
  <c r="CF136" i="1"/>
  <c r="CE136" i="1"/>
  <c r="CC136" i="1"/>
  <c r="CB136" i="1"/>
  <c r="BZ136" i="1"/>
  <c r="BY136" i="1"/>
  <c r="BW136" i="1"/>
  <c r="BV136" i="1"/>
  <c r="BT136" i="1"/>
  <c r="BS136" i="1"/>
  <c r="CF135" i="1"/>
  <c r="CE135" i="1"/>
  <c r="CC135" i="1"/>
  <c r="CB135" i="1"/>
  <c r="BZ135" i="1"/>
  <c r="BY135" i="1"/>
  <c r="BW135" i="1"/>
  <c r="BV135" i="1"/>
  <c r="BT135" i="1"/>
  <c r="BS135" i="1"/>
  <c r="CF134" i="1"/>
  <c r="CE134" i="1"/>
  <c r="CC134" i="1"/>
  <c r="CB134" i="1"/>
  <c r="BZ134" i="1"/>
  <c r="BY134" i="1"/>
  <c r="BW134" i="1"/>
  <c r="BV134" i="1"/>
  <c r="BT134" i="1"/>
  <c r="BS134" i="1"/>
  <c r="CF133" i="1"/>
  <c r="CE133" i="1"/>
  <c r="CC133" i="1"/>
  <c r="CB133" i="1"/>
  <c r="BZ133" i="1"/>
  <c r="BY133" i="1"/>
  <c r="BW133" i="1"/>
  <c r="BV133" i="1"/>
  <c r="BT133" i="1"/>
  <c r="BS133" i="1"/>
  <c r="CF132" i="1"/>
  <c r="CE132" i="1"/>
  <c r="CC132" i="1"/>
  <c r="CB132" i="1"/>
  <c r="BZ132" i="1"/>
  <c r="BY132" i="1"/>
  <c r="BW132" i="1"/>
  <c r="BV132" i="1"/>
  <c r="BT132" i="1"/>
  <c r="BS132" i="1"/>
  <c r="CF131" i="1"/>
  <c r="CE131" i="1"/>
  <c r="CC131" i="1"/>
  <c r="CB131" i="1"/>
  <c r="BZ131" i="1"/>
  <c r="BY131" i="1"/>
  <c r="BW131" i="1"/>
  <c r="BV131" i="1"/>
  <c r="BT131" i="1"/>
  <c r="BS131" i="1"/>
  <c r="CF130" i="1"/>
  <c r="CE130" i="1"/>
  <c r="CC130" i="1"/>
  <c r="CB130" i="1"/>
  <c r="BZ130" i="1"/>
  <c r="BY130" i="1"/>
  <c r="BW130" i="1"/>
  <c r="BV130" i="1"/>
  <c r="BT130" i="1"/>
  <c r="BS130" i="1"/>
  <c r="CF129" i="1"/>
  <c r="CE129" i="1"/>
  <c r="CC129" i="1"/>
  <c r="CB129" i="1"/>
  <c r="BZ129" i="1"/>
  <c r="BY129" i="1"/>
  <c r="BW129" i="1"/>
  <c r="BV129" i="1"/>
  <c r="BT129" i="1"/>
  <c r="BS129" i="1"/>
  <c r="CF128" i="1"/>
  <c r="CE128" i="1"/>
  <c r="CC128" i="1"/>
  <c r="CB128" i="1"/>
  <c r="BZ128" i="1"/>
  <c r="BY128" i="1"/>
  <c r="BW128" i="1"/>
  <c r="BV128" i="1"/>
  <c r="BT128" i="1"/>
  <c r="BS128" i="1"/>
  <c r="CF127" i="1"/>
  <c r="CE127" i="1"/>
  <c r="CC127" i="1"/>
  <c r="CB127" i="1"/>
  <c r="BZ127" i="1"/>
  <c r="BY127" i="1"/>
  <c r="BW127" i="1"/>
  <c r="BV127" i="1"/>
  <c r="BT127" i="1"/>
  <c r="BS127" i="1"/>
  <c r="CF126" i="1"/>
  <c r="CE126" i="1"/>
  <c r="CC126" i="1"/>
  <c r="CB126" i="1"/>
  <c r="BZ126" i="1"/>
  <c r="BY126" i="1"/>
  <c r="BW126" i="1"/>
  <c r="BV126" i="1"/>
  <c r="BT126" i="1"/>
  <c r="BS126" i="1"/>
  <c r="CF125" i="1"/>
  <c r="CE125" i="1"/>
  <c r="CC125" i="1"/>
  <c r="CB125" i="1"/>
  <c r="BZ125" i="1"/>
  <c r="BY125" i="1"/>
  <c r="BW125" i="1"/>
  <c r="BV125" i="1"/>
  <c r="BT125" i="1"/>
  <c r="BS125" i="1"/>
  <c r="CF124" i="1"/>
  <c r="CE124" i="1"/>
  <c r="CC124" i="1"/>
  <c r="CB124" i="1"/>
  <c r="BZ124" i="1"/>
  <c r="BY124" i="1"/>
  <c r="BW124" i="1"/>
  <c r="BV124" i="1"/>
  <c r="BT124" i="1"/>
  <c r="BS124" i="1"/>
  <c r="CF123" i="1"/>
  <c r="CE123" i="1"/>
  <c r="CC123" i="1"/>
  <c r="CB123" i="1"/>
  <c r="BZ123" i="1"/>
  <c r="BY123" i="1"/>
  <c r="BW123" i="1"/>
  <c r="BV123" i="1"/>
  <c r="BT123" i="1"/>
  <c r="BS123" i="1"/>
  <c r="CF122" i="1"/>
  <c r="CE122" i="1"/>
  <c r="CC122" i="1"/>
  <c r="CB122" i="1"/>
  <c r="BZ122" i="1"/>
  <c r="BY122" i="1"/>
  <c r="BW122" i="1"/>
  <c r="BV122" i="1"/>
  <c r="BT122" i="1"/>
  <c r="BS122" i="1"/>
  <c r="CF121" i="1"/>
  <c r="CE121" i="1"/>
  <c r="CC121" i="1"/>
  <c r="CB121" i="1"/>
  <c r="BZ121" i="1"/>
  <c r="BY121" i="1"/>
  <c r="BW121" i="1"/>
  <c r="BV121" i="1"/>
  <c r="BT121" i="1"/>
  <c r="BS121" i="1"/>
  <c r="CF120" i="1"/>
  <c r="CE120" i="1"/>
  <c r="CC120" i="1"/>
  <c r="CB120" i="1"/>
  <c r="BZ120" i="1"/>
  <c r="BY120" i="1"/>
  <c r="BW120" i="1"/>
  <c r="BV120" i="1"/>
  <c r="BT120" i="1"/>
  <c r="BS120" i="1"/>
  <c r="CF119" i="1"/>
  <c r="CE119" i="1"/>
  <c r="CC119" i="1"/>
  <c r="CB119" i="1"/>
  <c r="BZ119" i="1"/>
  <c r="BY119" i="1"/>
  <c r="BW119" i="1"/>
  <c r="BV119" i="1"/>
  <c r="BT119" i="1"/>
  <c r="BS119" i="1"/>
  <c r="CF118" i="1"/>
  <c r="CE118" i="1"/>
  <c r="CC118" i="1"/>
  <c r="CB118" i="1"/>
  <c r="BZ118" i="1"/>
  <c r="BY118" i="1"/>
  <c r="BW118" i="1"/>
  <c r="BV118" i="1"/>
  <c r="BT118" i="1"/>
  <c r="BS118" i="1"/>
  <c r="CF117" i="1"/>
  <c r="CE117" i="1"/>
  <c r="CC117" i="1"/>
  <c r="CB117" i="1"/>
  <c r="BZ117" i="1"/>
  <c r="BY117" i="1"/>
  <c r="BW117" i="1"/>
  <c r="BV117" i="1"/>
  <c r="BT117" i="1"/>
  <c r="BS117" i="1"/>
  <c r="CF116" i="1"/>
  <c r="CE116" i="1"/>
  <c r="CC116" i="1"/>
  <c r="CB116" i="1"/>
  <c r="BZ116" i="1"/>
  <c r="BY116" i="1"/>
  <c r="BW116" i="1"/>
  <c r="BV116" i="1"/>
  <c r="BT116" i="1"/>
  <c r="BS116" i="1"/>
  <c r="CF115" i="1"/>
  <c r="CE115" i="1"/>
  <c r="CC115" i="1"/>
  <c r="CB115" i="1"/>
  <c r="BZ115" i="1"/>
  <c r="BY115" i="1"/>
  <c r="BW115" i="1"/>
  <c r="BV115" i="1"/>
  <c r="BT115" i="1"/>
  <c r="BS115" i="1"/>
  <c r="CF114" i="1"/>
  <c r="CE114" i="1"/>
  <c r="CC114" i="1"/>
  <c r="CB114" i="1"/>
  <c r="BZ114" i="1"/>
  <c r="BY114" i="1"/>
  <c r="BW114" i="1"/>
  <c r="BV114" i="1"/>
  <c r="BT114" i="1"/>
  <c r="BS114" i="1"/>
  <c r="CF113" i="1"/>
  <c r="CE113" i="1"/>
  <c r="CC113" i="1"/>
  <c r="CB113" i="1"/>
  <c r="BZ113" i="1"/>
  <c r="BY113" i="1"/>
  <c r="BW113" i="1"/>
  <c r="BV113" i="1"/>
  <c r="BT113" i="1"/>
  <c r="BS113" i="1"/>
  <c r="CF112" i="1"/>
  <c r="CE112" i="1"/>
  <c r="CC112" i="1"/>
  <c r="CB112" i="1"/>
  <c r="BZ112" i="1"/>
  <c r="BY112" i="1"/>
  <c r="BW112" i="1"/>
  <c r="BV112" i="1"/>
  <c r="BT112" i="1"/>
  <c r="BS112" i="1"/>
  <c r="CF111" i="1"/>
  <c r="CE111" i="1"/>
  <c r="CC111" i="1"/>
  <c r="CB111" i="1"/>
  <c r="BZ111" i="1"/>
  <c r="BY111" i="1"/>
  <c r="BW111" i="1"/>
  <c r="BV111" i="1"/>
  <c r="BT111" i="1"/>
  <c r="BS111" i="1"/>
  <c r="CF110" i="1"/>
  <c r="CE110" i="1"/>
  <c r="CC110" i="1"/>
  <c r="CB110" i="1"/>
  <c r="BZ110" i="1"/>
  <c r="BY110" i="1"/>
  <c r="BW110" i="1"/>
  <c r="BV110" i="1"/>
  <c r="BT110" i="1"/>
  <c r="BS110" i="1"/>
  <c r="CF109" i="1"/>
  <c r="CE109" i="1"/>
  <c r="CC109" i="1"/>
  <c r="CB109" i="1"/>
  <c r="BZ109" i="1"/>
  <c r="BY109" i="1"/>
  <c r="BW109" i="1"/>
  <c r="BV109" i="1"/>
  <c r="BT109" i="1"/>
  <c r="BS109" i="1"/>
  <c r="CF108" i="1"/>
  <c r="CE108" i="1"/>
  <c r="CC108" i="1"/>
  <c r="CB108" i="1"/>
  <c r="BZ108" i="1"/>
  <c r="BY108" i="1"/>
  <c r="BW108" i="1"/>
  <c r="BV108" i="1"/>
  <c r="BT108" i="1"/>
  <c r="BS108" i="1"/>
  <c r="CF107" i="1"/>
  <c r="CE107" i="1"/>
  <c r="CC107" i="1"/>
  <c r="CB107" i="1"/>
  <c r="BZ107" i="1"/>
  <c r="BY107" i="1"/>
  <c r="BW107" i="1"/>
  <c r="BV107" i="1"/>
  <c r="BT107" i="1"/>
  <c r="BS107" i="1"/>
  <c r="CF106" i="1"/>
  <c r="CE106" i="1"/>
  <c r="CC106" i="1"/>
  <c r="CB106" i="1"/>
  <c r="BZ106" i="1"/>
  <c r="BY106" i="1"/>
  <c r="BW106" i="1"/>
  <c r="BV106" i="1"/>
  <c r="BT106" i="1"/>
  <c r="BS106" i="1"/>
  <c r="CF105" i="1"/>
  <c r="CE105" i="1"/>
  <c r="CC105" i="1"/>
  <c r="CB105" i="1"/>
  <c r="BZ105" i="1"/>
  <c r="BY105" i="1"/>
  <c r="BW105" i="1"/>
  <c r="BV105" i="1"/>
  <c r="BT105" i="1"/>
  <c r="BS105" i="1"/>
  <c r="CF104" i="1"/>
  <c r="CE104" i="1"/>
  <c r="CC104" i="1"/>
  <c r="CB104" i="1"/>
  <c r="BZ104" i="1"/>
  <c r="BY104" i="1"/>
  <c r="BW104" i="1"/>
  <c r="BV104" i="1"/>
  <c r="BT104" i="1"/>
  <c r="BS104" i="1"/>
  <c r="CF103" i="1"/>
  <c r="CE103" i="1"/>
  <c r="CC103" i="1"/>
  <c r="CB103" i="1"/>
  <c r="BZ103" i="1"/>
  <c r="BY103" i="1"/>
  <c r="BW103" i="1"/>
  <c r="BV103" i="1"/>
  <c r="BT103" i="1"/>
  <c r="BS103" i="1"/>
  <c r="CF102" i="1"/>
  <c r="CE102" i="1"/>
  <c r="CC102" i="1"/>
  <c r="CB102" i="1"/>
  <c r="BZ102" i="1"/>
  <c r="BY102" i="1"/>
  <c r="BW102" i="1"/>
  <c r="BV102" i="1"/>
  <c r="BT102" i="1"/>
  <c r="BS102" i="1"/>
  <c r="CF101" i="1"/>
  <c r="CE101" i="1"/>
  <c r="CC101" i="1"/>
  <c r="CB101" i="1"/>
  <c r="BZ101" i="1"/>
  <c r="BY101" i="1"/>
  <c r="BW101" i="1"/>
  <c r="BV101" i="1"/>
  <c r="BT101" i="1"/>
  <c r="BS101" i="1"/>
  <c r="CF100" i="1"/>
  <c r="CE100" i="1"/>
  <c r="CC100" i="1"/>
  <c r="CB100" i="1"/>
  <c r="BZ100" i="1"/>
  <c r="BY100" i="1"/>
  <c r="BW100" i="1"/>
  <c r="BV100" i="1"/>
  <c r="BT100" i="1"/>
  <c r="BS100" i="1"/>
  <c r="CF99" i="1"/>
  <c r="CE99" i="1"/>
  <c r="CC99" i="1"/>
  <c r="CB99" i="1"/>
  <c r="BZ99" i="1"/>
  <c r="BY99" i="1"/>
  <c r="BW99" i="1"/>
  <c r="BV99" i="1"/>
  <c r="BT99" i="1"/>
  <c r="BS99" i="1"/>
  <c r="CF98" i="1"/>
  <c r="CE98" i="1"/>
  <c r="CC98" i="1"/>
  <c r="CB98" i="1"/>
  <c r="BZ98" i="1"/>
  <c r="BY98" i="1"/>
  <c r="BW98" i="1"/>
  <c r="BV98" i="1"/>
  <c r="BT98" i="1"/>
  <c r="BS98" i="1"/>
  <c r="CF97" i="1"/>
  <c r="CE97" i="1"/>
  <c r="CC97" i="1"/>
  <c r="CB97" i="1"/>
  <c r="BZ97" i="1"/>
  <c r="BY97" i="1"/>
  <c r="BW97" i="1"/>
  <c r="BV97" i="1"/>
  <c r="BT97" i="1"/>
  <c r="BS97" i="1"/>
  <c r="CF96" i="1"/>
  <c r="CE96" i="1"/>
  <c r="CC96" i="1"/>
  <c r="CB96" i="1"/>
  <c r="BZ96" i="1"/>
  <c r="BY96" i="1"/>
  <c r="BW96" i="1"/>
  <c r="BV96" i="1"/>
  <c r="BT96" i="1"/>
  <c r="BS96" i="1"/>
  <c r="CF95" i="1"/>
  <c r="CE95" i="1"/>
  <c r="CC95" i="1"/>
  <c r="CB95" i="1"/>
  <c r="BZ95" i="1"/>
  <c r="BY95" i="1"/>
  <c r="BW95" i="1"/>
  <c r="BV95" i="1"/>
  <c r="BT95" i="1"/>
  <c r="BS95" i="1"/>
  <c r="CF94" i="1"/>
  <c r="CE94" i="1"/>
  <c r="CC94" i="1"/>
  <c r="CB94" i="1"/>
  <c r="BZ94" i="1"/>
  <c r="BY94" i="1"/>
  <c r="BW94" i="1"/>
  <c r="BV94" i="1"/>
  <c r="BT94" i="1"/>
  <c r="BS94" i="1"/>
  <c r="CF93" i="1"/>
  <c r="CE93" i="1"/>
  <c r="CC93" i="1"/>
  <c r="CB93" i="1"/>
  <c r="BZ93" i="1"/>
  <c r="BY93" i="1"/>
  <c r="BW93" i="1"/>
  <c r="BV93" i="1"/>
  <c r="BT93" i="1"/>
  <c r="BS93" i="1"/>
  <c r="CF92" i="1"/>
  <c r="CE92" i="1"/>
  <c r="CC92" i="1"/>
  <c r="CB92" i="1"/>
  <c r="BZ92" i="1"/>
  <c r="BY92" i="1"/>
  <c r="BW92" i="1"/>
  <c r="BV92" i="1"/>
  <c r="BT92" i="1"/>
  <c r="BS92" i="1"/>
  <c r="CF91" i="1"/>
  <c r="CE91" i="1"/>
  <c r="CC91" i="1"/>
  <c r="CB91" i="1"/>
  <c r="BZ91" i="1"/>
  <c r="BY91" i="1"/>
  <c r="BW91" i="1"/>
  <c r="BV91" i="1"/>
  <c r="BT91" i="1"/>
  <c r="BS91" i="1"/>
  <c r="CF90" i="1"/>
  <c r="CE90" i="1"/>
  <c r="CC90" i="1"/>
  <c r="CB90" i="1"/>
  <c r="BZ90" i="1"/>
  <c r="BY90" i="1"/>
  <c r="BW90" i="1"/>
  <c r="BV90" i="1"/>
  <c r="BT90" i="1"/>
  <c r="BS90" i="1"/>
  <c r="CF89" i="1"/>
  <c r="CE89" i="1"/>
  <c r="CC89" i="1"/>
  <c r="CB89" i="1"/>
  <c r="BZ89" i="1"/>
  <c r="BY89" i="1"/>
  <c r="BW89" i="1"/>
  <c r="BV89" i="1"/>
  <c r="BT89" i="1"/>
  <c r="BS89" i="1"/>
  <c r="CF88" i="1"/>
  <c r="CE88" i="1"/>
  <c r="CC88" i="1"/>
  <c r="CB88" i="1"/>
  <c r="BZ88" i="1"/>
  <c r="BY88" i="1"/>
  <c r="BW88" i="1"/>
  <c r="BV88" i="1"/>
  <c r="BT88" i="1"/>
  <c r="BS88" i="1"/>
  <c r="CF87" i="1"/>
  <c r="CE87" i="1"/>
  <c r="CC87" i="1"/>
  <c r="CB87" i="1"/>
  <c r="BZ87" i="1"/>
  <c r="BY87" i="1"/>
  <c r="BW87" i="1"/>
  <c r="BV87" i="1"/>
  <c r="BT87" i="1"/>
  <c r="BS87" i="1"/>
  <c r="CF86" i="1"/>
  <c r="CE86" i="1"/>
  <c r="CC86" i="1"/>
  <c r="CB86" i="1"/>
  <c r="BZ86" i="1"/>
  <c r="BY86" i="1"/>
  <c r="BW86" i="1"/>
  <c r="BV86" i="1"/>
  <c r="BT86" i="1"/>
  <c r="BS86" i="1"/>
  <c r="CF85" i="1"/>
  <c r="CE85" i="1"/>
  <c r="CC85" i="1"/>
  <c r="CB85" i="1"/>
  <c r="BZ85" i="1"/>
  <c r="BY85" i="1"/>
  <c r="BW85" i="1"/>
  <c r="BV85" i="1"/>
  <c r="BT85" i="1"/>
  <c r="BS85" i="1"/>
  <c r="CF84" i="1"/>
  <c r="CE84" i="1"/>
  <c r="CC84" i="1"/>
  <c r="CB84" i="1"/>
  <c r="BZ84" i="1"/>
  <c r="BY84" i="1"/>
  <c r="BW84" i="1"/>
  <c r="BV84" i="1"/>
  <c r="BT84" i="1"/>
  <c r="BS84" i="1"/>
  <c r="CF83" i="1"/>
  <c r="CE83" i="1"/>
  <c r="CC83" i="1"/>
  <c r="CB83" i="1"/>
  <c r="BZ83" i="1"/>
  <c r="BY83" i="1"/>
  <c r="BW83" i="1"/>
  <c r="BV83" i="1"/>
  <c r="BT83" i="1"/>
  <c r="BS83" i="1"/>
  <c r="CF82" i="1"/>
  <c r="CE82" i="1"/>
  <c r="CC82" i="1"/>
  <c r="CB82" i="1"/>
  <c r="BZ82" i="1"/>
  <c r="BY82" i="1"/>
  <c r="BW82" i="1"/>
  <c r="BV82" i="1"/>
  <c r="BT82" i="1"/>
  <c r="BS82" i="1"/>
  <c r="CF81" i="1"/>
  <c r="CE81" i="1"/>
  <c r="CC81" i="1"/>
  <c r="CB81" i="1"/>
  <c r="BZ81" i="1"/>
  <c r="BY81" i="1"/>
  <c r="BW81" i="1"/>
  <c r="BV81" i="1"/>
  <c r="BT81" i="1"/>
  <c r="BS81" i="1"/>
  <c r="CF80" i="1"/>
  <c r="CE80" i="1"/>
  <c r="CC80" i="1"/>
  <c r="CB80" i="1"/>
  <c r="BZ80" i="1"/>
  <c r="BY80" i="1"/>
  <c r="BW80" i="1"/>
  <c r="BV80" i="1"/>
  <c r="BT80" i="1"/>
  <c r="BS80" i="1"/>
  <c r="CF79" i="1"/>
  <c r="CE79" i="1"/>
  <c r="CC79" i="1"/>
  <c r="CB79" i="1"/>
  <c r="BZ79" i="1"/>
  <c r="BY79" i="1"/>
  <c r="BW79" i="1"/>
  <c r="BV79" i="1"/>
  <c r="BT79" i="1"/>
  <c r="BS79" i="1"/>
  <c r="CF78" i="1"/>
  <c r="CE78" i="1"/>
  <c r="CC78" i="1"/>
  <c r="CB78" i="1"/>
  <c r="BZ78" i="1"/>
  <c r="BY78" i="1"/>
  <c r="BW78" i="1"/>
  <c r="BV78" i="1"/>
  <c r="BT78" i="1"/>
  <c r="BS78" i="1"/>
  <c r="CF77" i="1"/>
  <c r="CE77" i="1"/>
  <c r="CC77" i="1"/>
  <c r="CB77" i="1"/>
  <c r="BZ77" i="1"/>
  <c r="BY77" i="1"/>
  <c r="BW77" i="1"/>
  <c r="BV77" i="1"/>
  <c r="BT77" i="1"/>
  <c r="BS77" i="1"/>
  <c r="CF76" i="1"/>
  <c r="CE76" i="1"/>
  <c r="CC76" i="1"/>
  <c r="CB76" i="1"/>
  <c r="BZ76" i="1"/>
  <c r="BY76" i="1"/>
  <c r="BW76" i="1"/>
  <c r="BV76" i="1"/>
  <c r="BT76" i="1"/>
  <c r="BS76" i="1"/>
  <c r="CF75" i="1"/>
  <c r="CE75" i="1"/>
  <c r="CC75" i="1"/>
  <c r="CB75" i="1"/>
  <c r="BZ75" i="1"/>
  <c r="BY75" i="1"/>
  <c r="BW75" i="1"/>
  <c r="BV75" i="1"/>
  <c r="BT75" i="1"/>
  <c r="BS75" i="1"/>
  <c r="CF74" i="1"/>
  <c r="CE74" i="1"/>
  <c r="CC74" i="1"/>
  <c r="CB74" i="1"/>
  <c r="BZ74" i="1"/>
  <c r="BY74" i="1"/>
  <c r="BW74" i="1"/>
  <c r="BV74" i="1"/>
  <c r="BT74" i="1"/>
  <c r="BS74" i="1"/>
  <c r="CF73" i="1"/>
  <c r="CE73" i="1"/>
  <c r="CC73" i="1"/>
  <c r="CB73" i="1"/>
  <c r="BZ73" i="1"/>
  <c r="BY73" i="1"/>
  <c r="BW73" i="1"/>
  <c r="BV73" i="1"/>
  <c r="BT73" i="1"/>
  <c r="BS73" i="1"/>
  <c r="CF72" i="1"/>
  <c r="CE72" i="1"/>
  <c r="CC72" i="1"/>
  <c r="CB72" i="1"/>
  <c r="BZ72" i="1"/>
  <c r="BY72" i="1"/>
  <c r="BW72" i="1"/>
  <c r="BV72" i="1"/>
  <c r="BT72" i="1"/>
  <c r="BS72" i="1"/>
  <c r="CF71" i="1"/>
  <c r="CE71" i="1"/>
  <c r="CC71" i="1"/>
  <c r="CB71" i="1"/>
  <c r="BZ71" i="1"/>
  <c r="BY71" i="1"/>
  <c r="BW71" i="1"/>
  <c r="BV71" i="1"/>
  <c r="BT71" i="1"/>
  <c r="BS71" i="1"/>
  <c r="CF70" i="1"/>
  <c r="CE70" i="1"/>
  <c r="CC70" i="1"/>
  <c r="CB70" i="1"/>
  <c r="BZ70" i="1"/>
  <c r="BY70" i="1"/>
  <c r="BW70" i="1"/>
  <c r="BV70" i="1"/>
  <c r="BT70" i="1"/>
  <c r="BS70" i="1"/>
  <c r="CF69" i="1"/>
  <c r="CE69" i="1"/>
  <c r="CC69" i="1"/>
  <c r="CB69" i="1"/>
  <c r="BZ69" i="1"/>
  <c r="BY69" i="1"/>
  <c r="BW69" i="1"/>
  <c r="BV69" i="1"/>
  <c r="BT69" i="1"/>
  <c r="BS69" i="1"/>
  <c r="CF68" i="1"/>
  <c r="CE68" i="1"/>
  <c r="CC68" i="1"/>
  <c r="CB68" i="1"/>
  <c r="BZ68" i="1"/>
  <c r="BY68" i="1"/>
  <c r="BW68" i="1"/>
  <c r="BV68" i="1"/>
  <c r="BT68" i="1"/>
  <c r="BS68" i="1"/>
  <c r="CF67" i="1"/>
  <c r="CE67" i="1"/>
  <c r="CC67" i="1"/>
  <c r="CB67" i="1"/>
  <c r="BZ67" i="1"/>
  <c r="BY67" i="1"/>
  <c r="BW67" i="1"/>
  <c r="BV67" i="1"/>
  <c r="BT67" i="1"/>
  <c r="BS67" i="1"/>
  <c r="CF66" i="1"/>
  <c r="CE66" i="1"/>
  <c r="CC66" i="1"/>
  <c r="CB66" i="1"/>
  <c r="BZ66" i="1"/>
  <c r="BY66" i="1"/>
  <c r="BW66" i="1"/>
  <c r="BV66" i="1"/>
  <c r="BT66" i="1"/>
  <c r="BS66" i="1"/>
  <c r="CF65" i="1"/>
  <c r="CE65" i="1"/>
  <c r="CC65" i="1"/>
  <c r="CB65" i="1"/>
  <c r="BZ65" i="1"/>
  <c r="BY65" i="1"/>
  <c r="BW65" i="1"/>
  <c r="BV65" i="1"/>
  <c r="BT65" i="1"/>
  <c r="BS65" i="1"/>
  <c r="CF64" i="1"/>
  <c r="CE64" i="1"/>
  <c r="CC64" i="1"/>
  <c r="CB64" i="1"/>
  <c r="BZ64" i="1"/>
  <c r="BY64" i="1"/>
  <c r="BW64" i="1"/>
  <c r="BV64" i="1"/>
  <c r="BT64" i="1"/>
  <c r="BS64" i="1"/>
  <c r="CF63" i="1"/>
  <c r="CE63" i="1"/>
  <c r="CC63" i="1"/>
  <c r="CB63" i="1"/>
  <c r="BZ63" i="1"/>
  <c r="BY63" i="1"/>
  <c r="BW63" i="1"/>
  <c r="BV63" i="1"/>
  <c r="BT63" i="1"/>
  <c r="BS63" i="1"/>
  <c r="CF62" i="1"/>
  <c r="CE62" i="1"/>
  <c r="CC62" i="1"/>
  <c r="CB62" i="1"/>
  <c r="BZ62" i="1"/>
  <c r="BY62" i="1"/>
  <c r="BW62" i="1"/>
  <c r="BV62" i="1"/>
  <c r="BT62" i="1"/>
  <c r="BS62" i="1"/>
  <c r="CF61" i="1"/>
  <c r="CE61" i="1"/>
  <c r="CC61" i="1"/>
  <c r="CB61" i="1"/>
  <c r="BZ61" i="1"/>
  <c r="BY61" i="1"/>
  <c r="BW61" i="1"/>
  <c r="BV61" i="1"/>
  <c r="BT61" i="1"/>
  <c r="BS61" i="1"/>
  <c r="CF60" i="1"/>
  <c r="CE60" i="1"/>
  <c r="CC60" i="1"/>
  <c r="CB60" i="1"/>
  <c r="BZ60" i="1"/>
  <c r="BY60" i="1"/>
  <c r="BW60" i="1"/>
  <c r="BV60" i="1"/>
  <c r="BT60" i="1"/>
  <c r="BS60" i="1"/>
  <c r="CF59" i="1"/>
  <c r="CE59" i="1"/>
  <c r="CC59" i="1"/>
  <c r="CB59" i="1"/>
  <c r="BZ59" i="1"/>
  <c r="BY59" i="1"/>
  <c r="BW59" i="1"/>
  <c r="BV59" i="1"/>
  <c r="BT59" i="1"/>
  <c r="BS59" i="1"/>
  <c r="CF58" i="1"/>
  <c r="CE58" i="1"/>
  <c r="CC58" i="1"/>
  <c r="CB58" i="1"/>
  <c r="BZ58" i="1"/>
  <c r="BY58" i="1"/>
  <c r="BW58" i="1"/>
  <c r="BV58" i="1"/>
  <c r="BT58" i="1"/>
  <c r="BS58" i="1"/>
  <c r="CF57" i="1"/>
  <c r="CE57" i="1"/>
  <c r="CC57" i="1"/>
  <c r="CB57" i="1"/>
  <c r="BZ57" i="1"/>
  <c r="BY57" i="1"/>
  <c r="BW57" i="1"/>
  <c r="BV57" i="1"/>
  <c r="BT57" i="1"/>
  <c r="BS57" i="1"/>
  <c r="CF56" i="1"/>
  <c r="CE56" i="1"/>
  <c r="CC56" i="1"/>
  <c r="CB56" i="1"/>
  <c r="BZ56" i="1"/>
  <c r="BY56" i="1"/>
  <c r="BW56" i="1"/>
  <c r="BV56" i="1"/>
  <c r="BT56" i="1"/>
  <c r="BS56" i="1"/>
  <c r="CF55" i="1"/>
  <c r="CE55" i="1"/>
  <c r="CC55" i="1"/>
  <c r="CB55" i="1"/>
  <c r="BZ55" i="1"/>
  <c r="BY55" i="1"/>
  <c r="BW55" i="1"/>
  <c r="BV55" i="1"/>
  <c r="BT55" i="1"/>
  <c r="BS55" i="1"/>
  <c r="CF54" i="1"/>
  <c r="CE54" i="1"/>
  <c r="CC54" i="1"/>
  <c r="CB54" i="1"/>
  <c r="BZ54" i="1"/>
  <c r="BY54" i="1"/>
  <c r="BW54" i="1"/>
  <c r="BV54" i="1"/>
  <c r="BT54" i="1"/>
  <c r="BS54" i="1"/>
  <c r="CF53" i="1"/>
  <c r="CE53" i="1"/>
  <c r="CC53" i="1"/>
  <c r="CB53" i="1"/>
  <c r="BZ53" i="1"/>
  <c r="BY53" i="1"/>
  <c r="BW53" i="1"/>
  <c r="BV53" i="1"/>
  <c r="BT53" i="1"/>
  <c r="BS53" i="1"/>
  <c r="CF52" i="1"/>
  <c r="CE52" i="1"/>
  <c r="CC52" i="1"/>
  <c r="CB52" i="1"/>
  <c r="BZ52" i="1"/>
  <c r="BY52" i="1"/>
  <c r="BW52" i="1"/>
  <c r="BV52" i="1"/>
  <c r="BT52" i="1"/>
  <c r="BS52" i="1"/>
  <c r="CF51" i="1"/>
  <c r="CE51" i="1"/>
  <c r="CC51" i="1"/>
  <c r="CB51" i="1"/>
  <c r="BZ51" i="1"/>
  <c r="BY51" i="1"/>
  <c r="BW51" i="1"/>
  <c r="BV51" i="1"/>
  <c r="BT51" i="1"/>
  <c r="BS51" i="1"/>
  <c r="CF50" i="1"/>
  <c r="CE50" i="1"/>
  <c r="CC50" i="1"/>
  <c r="CB50" i="1"/>
  <c r="BZ50" i="1"/>
  <c r="BY50" i="1"/>
  <c r="BW50" i="1"/>
  <c r="BV50" i="1"/>
  <c r="BT50" i="1"/>
  <c r="BS50" i="1"/>
  <c r="CF49" i="1"/>
  <c r="CE49" i="1"/>
  <c r="CC49" i="1"/>
  <c r="CB49" i="1"/>
  <c r="BZ49" i="1"/>
  <c r="BY49" i="1"/>
  <c r="BW49" i="1"/>
  <c r="BV49" i="1"/>
  <c r="BT49" i="1"/>
  <c r="BS49" i="1"/>
  <c r="CF48" i="1"/>
  <c r="CE48" i="1"/>
  <c r="CC48" i="1"/>
  <c r="CB48" i="1"/>
  <c r="BZ48" i="1"/>
  <c r="BY48" i="1"/>
  <c r="BW48" i="1"/>
  <c r="BV48" i="1"/>
  <c r="BT48" i="1"/>
  <c r="BS48" i="1"/>
  <c r="CF47" i="1"/>
  <c r="CE47" i="1"/>
  <c r="CC47" i="1"/>
  <c r="CB47" i="1"/>
  <c r="BZ47" i="1"/>
  <c r="BY47" i="1"/>
  <c r="BW47" i="1"/>
  <c r="BV47" i="1"/>
  <c r="BT47" i="1"/>
  <c r="BS47" i="1"/>
  <c r="CF46" i="1"/>
  <c r="CE46" i="1"/>
  <c r="CC46" i="1"/>
  <c r="CB46" i="1"/>
  <c r="BZ46" i="1"/>
  <c r="BY46" i="1"/>
  <c r="BW46" i="1"/>
  <c r="BV46" i="1"/>
  <c r="BT46" i="1"/>
  <c r="BS46" i="1"/>
  <c r="CF45" i="1"/>
  <c r="CE45" i="1"/>
  <c r="CC45" i="1"/>
  <c r="CB45" i="1"/>
  <c r="BZ45" i="1"/>
  <c r="BY45" i="1"/>
  <c r="BW45" i="1"/>
  <c r="BV45" i="1"/>
  <c r="BT45" i="1"/>
  <c r="BS45" i="1"/>
  <c r="CF44" i="1"/>
  <c r="CE44" i="1"/>
  <c r="CC44" i="1"/>
  <c r="CB44" i="1"/>
  <c r="BZ44" i="1"/>
  <c r="BY44" i="1"/>
  <c r="BW44" i="1"/>
  <c r="BV44" i="1"/>
  <c r="BT44" i="1"/>
  <c r="BS44" i="1"/>
  <c r="CF43" i="1"/>
  <c r="CE43" i="1"/>
  <c r="CC43" i="1"/>
  <c r="CB43" i="1"/>
  <c r="BZ43" i="1"/>
  <c r="BY43" i="1"/>
  <c r="BW43" i="1"/>
  <c r="BV43" i="1"/>
  <c r="BT43" i="1"/>
  <c r="BS43" i="1"/>
  <c r="CF42" i="1"/>
  <c r="CE42" i="1"/>
  <c r="CC42" i="1"/>
  <c r="CB42" i="1"/>
  <c r="BZ42" i="1"/>
  <c r="BY42" i="1"/>
  <c r="BW42" i="1"/>
  <c r="BV42" i="1"/>
  <c r="BT42" i="1"/>
  <c r="BS42" i="1"/>
  <c r="CF41" i="1"/>
  <c r="CE41" i="1"/>
  <c r="CC41" i="1"/>
  <c r="CB41" i="1"/>
  <c r="BZ41" i="1"/>
  <c r="BY41" i="1"/>
  <c r="BW41" i="1"/>
  <c r="BV41" i="1"/>
  <c r="BT41" i="1"/>
  <c r="BS41" i="1"/>
  <c r="CF40" i="1"/>
  <c r="CE40" i="1"/>
  <c r="CC40" i="1"/>
  <c r="CB40" i="1"/>
  <c r="BZ40" i="1"/>
  <c r="BY40" i="1"/>
  <c r="BW40" i="1"/>
  <c r="BV40" i="1"/>
  <c r="BT40" i="1"/>
  <c r="BS40" i="1"/>
  <c r="CF39" i="1"/>
  <c r="CE39" i="1"/>
  <c r="CC39" i="1"/>
  <c r="CB39" i="1"/>
  <c r="BZ39" i="1"/>
  <c r="BY39" i="1"/>
  <c r="BW39" i="1"/>
  <c r="BV39" i="1"/>
  <c r="BT39" i="1"/>
  <c r="BS39" i="1"/>
  <c r="CF38" i="1"/>
  <c r="CE38" i="1"/>
  <c r="CC38" i="1"/>
  <c r="CB38" i="1"/>
  <c r="BZ38" i="1"/>
  <c r="BY38" i="1"/>
  <c r="BW38" i="1"/>
  <c r="BV38" i="1"/>
  <c r="BT38" i="1"/>
  <c r="BS38" i="1"/>
  <c r="CF37" i="1"/>
  <c r="CE37" i="1"/>
  <c r="CC37" i="1"/>
  <c r="CB37" i="1"/>
  <c r="BZ37" i="1"/>
  <c r="BY37" i="1"/>
  <c r="BW37" i="1"/>
  <c r="BV37" i="1"/>
  <c r="BT37" i="1"/>
  <c r="BS37" i="1"/>
  <c r="CF36" i="1"/>
  <c r="CE36" i="1"/>
  <c r="CC36" i="1"/>
  <c r="CB36" i="1"/>
  <c r="BZ36" i="1"/>
  <c r="BY36" i="1"/>
  <c r="BW36" i="1"/>
  <c r="BV36" i="1"/>
  <c r="BT36" i="1"/>
  <c r="BS36" i="1"/>
  <c r="CF35" i="1"/>
  <c r="CE35" i="1"/>
  <c r="CC35" i="1"/>
  <c r="CB35" i="1"/>
  <c r="BZ35" i="1"/>
  <c r="BY35" i="1"/>
  <c r="BW35" i="1"/>
  <c r="BV35" i="1"/>
  <c r="BT35" i="1"/>
  <c r="BS35" i="1"/>
  <c r="CF34" i="1"/>
  <c r="CE34" i="1"/>
  <c r="CC34" i="1"/>
  <c r="CB34" i="1"/>
  <c r="BZ34" i="1"/>
  <c r="BY34" i="1"/>
  <c r="BW34" i="1"/>
  <c r="BV34" i="1"/>
  <c r="BT34" i="1"/>
  <c r="BS34" i="1"/>
  <c r="CF33" i="1"/>
  <c r="CE33" i="1"/>
  <c r="CC33" i="1"/>
  <c r="CB33" i="1"/>
  <c r="BZ33" i="1"/>
  <c r="BY33" i="1"/>
  <c r="BW33" i="1"/>
  <c r="BV33" i="1"/>
  <c r="BT33" i="1"/>
  <c r="BS33" i="1"/>
  <c r="CF32" i="1"/>
  <c r="CE32" i="1"/>
  <c r="CC32" i="1"/>
  <c r="CB32" i="1"/>
  <c r="BZ32" i="1"/>
  <c r="BY32" i="1"/>
  <c r="BW32" i="1"/>
  <c r="BV32" i="1"/>
  <c r="BT32" i="1"/>
  <c r="BS32" i="1"/>
  <c r="CF31" i="1"/>
  <c r="CE31" i="1"/>
  <c r="CC31" i="1"/>
  <c r="CB31" i="1"/>
  <c r="BZ31" i="1"/>
  <c r="BY31" i="1"/>
  <c r="BW31" i="1"/>
  <c r="BV31" i="1"/>
  <c r="BT31" i="1"/>
  <c r="BS31" i="1"/>
  <c r="CF30" i="1"/>
  <c r="CE30" i="1"/>
  <c r="CC30" i="1"/>
  <c r="CB30" i="1"/>
  <c r="BZ30" i="1"/>
  <c r="BY30" i="1"/>
  <c r="BW30" i="1"/>
  <c r="BV30" i="1"/>
  <c r="BT30" i="1"/>
  <c r="BS30" i="1"/>
  <c r="CF29" i="1"/>
  <c r="CE29" i="1"/>
  <c r="CC29" i="1"/>
  <c r="CB29" i="1"/>
  <c r="BZ29" i="1"/>
  <c r="BY29" i="1"/>
  <c r="BW29" i="1"/>
  <c r="BV29" i="1"/>
  <c r="BT29" i="1"/>
  <c r="BS29" i="1"/>
  <c r="CF28" i="1"/>
  <c r="CE28" i="1"/>
  <c r="CC28" i="1"/>
  <c r="CB28" i="1"/>
  <c r="BZ28" i="1"/>
  <c r="BY28" i="1"/>
  <c r="BW28" i="1"/>
  <c r="BV28" i="1"/>
  <c r="BT28" i="1"/>
  <c r="BS28" i="1"/>
  <c r="CF27" i="1"/>
  <c r="CE27" i="1"/>
  <c r="CC27" i="1"/>
  <c r="CB27" i="1"/>
  <c r="BZ27" i="1"/>
  <c r="BY27" i="1"/>
  <c r="BW27" i="1"/>
  <c r="BV27" i="1"/>
  <c r="BT27" i="1"/>
  <c r="BS27" i="1"/>
  <c r="CF26" i="1"/>
  <c r="CE26" i="1"/>
  <c r="CC26" i="1"/>
  <c r="CB26" i="1"/>
  <c r="BZ26" i="1"/>
  <c r="BY26" i="1"/>
  <c r="BW26" i="1"/>
  <c r="BV26" i="1"/>
  <c r="BT26" i="1"/>
  <c r="BS26" i="1"/>
  <c r="CF25" i="1"/>
  <c r="CE25" i="1"/>
  <c r="CC25" i="1"/>
  <c r="CB25" i="1"/>
  <c r="BZ25" i="1"/>
  <c r="BY25" i="1"/>
  <c r="BW25" i="1"/>
  <c r="BV25" i="1"/>
  <c r="BT25" i="1"/>
  <c r="BS25" i="1"/>
  <c r="CF24" i="1"/>
  <c r="CE24" i="1"/>
  <c r="CC24" i="1"/>
  <c r="CB24" i="1"/>
  <c r="BZ24" i="1"/>
  <c r="BY24" i="1"/>
  <c r="BW24" i="1"/>
  <c r="BV24" i="1"/>
  <c r="BT24" i="1"/>
  <c r="BS24" i="1"/>
  <c r="CF23" i="1"/>
  <c r="CE23" i="1"/>
  <c r="CC23" i="1"/>
  <c r="CB23" i="1"/>
  <c r="BZ23" i="1"/>
  <c r="BY23" i="1"/>
  <c r="BW23" i="1"/>
  <c r="BV23" i="1"/>
  <c r="BT23" i="1"/>
  <c r="BS23" i="1"/>
  <c r="CF22" i="1"/>
  <c r="CE22" i="1"/>
  <c r="CC22" i="1"/>
  <c r="CB22" i="1"/>
  <c r="BZ22" i="1"/>
  <c r="BY22" i="1"/>
  <c r="BW22" i="1"/>
  <c r="BV22" i="1"/>
  <c r="BT22" i="1"/>
  <c r="BS22" i="1"/>
  <c r="CF21" i="1"/>
  <c r="CE21" i="1"/>
  <c r="CC21" i="1"/>
  <c r="CB21" i="1"/>
  <c r="BZ21" i="1"/>
  <c r="BY21" i="1"/>
  <c r="BW21" i="1"/>
  <c r="BV21" i="1"/>
  <c r="BT21" i="1"/>
  <c r="BS21" i="1"/>
  <c r="CF20" i="1"/>
  <c r="CE20" i="1"/>
  <c r="CC20" i="1"/>
  <c r="CB20" i="1"/>
  <c r="BZ20" i="1"/>
  <c r="BY20" i="1"/>
  <c r="BW20" i="1"/>
  <c r="BV20" i="1"/>
  <c r="BT20" i="1"/>
  <c r="BS20" i="1"/>
  <c r="CF19" i="1"/>
  <c r="CE19" i="1"/>
  <c r="CC19" i="1"/>
  <c r="CB19" i="1"/>
  <c r="BZ19" i="1"/>
  <c r="BY19" i="1"/>
  <c r="BW19" i="1"/>
  <c r="BV19" i="1"/>
  <c r="BT19" i="1"/>
  <c r="BS19" i="1"/>
  <c r="CF18" i="1"/>
  <c r="CE18" i="1"/>
  <c r="CC18" i="1"/>
  <c r="CB18" i="1"/>
  <c r="BZ18" i="1"/>
  <c r="BY18" i="1"/>
  <c r="BW18" i="1"/>
  <c r="BV18" i="1"/>
  <c r="BT18" i="1"/>
  <c r="BS18" i="1"/>
  <c r="CF17" i="1"/>
  <c r="CE17" i="1"/>
  <c r="CC17" i="1"/>
  <c r="CB17" i="1"/>
  <c r="BZ17" i="1"/>
  <c r="BY17" i="1"/>
  <c r="BW17" i="1"/>
  <c r="BV17" i="1"/>
  <c r="BT17" i="1"/>
  <c r="BS17" i="1"/>
  <c r="CF16" i="1"/>
  <c r="CE16" i="1"/>
  <c r="CC16" i="1"/>
  <c r="CB16" i="1"/>
  <c r="BZ16" i="1"/>
  <c r="BY16" i="1"/>
  <c r="BW16" i="1"/>
  <c r="BV16" i="1"/>
  <c r="BT16" i="1"/>
  <c r="BS16" i="1"/>
  <c r="CF15" i="1"/>
  <c r="CE15" i="1"/>
  <c r="CC15" i="1"/>
  <c r="CB15" i="1"/>
  <c r="BZ15" i="1"/>
  <c r="BY15" i="1"/>
  <c r="BW15" i="1"/>
  <c r="BV15" i="1"/>
  <c r="BT15" i="1"/>
  <c r="BS15" i="1"/>
  <c r="CF14" i="1"/>
  <c r="CE14" i="1"/>
  <c r="CC14" i="1"/>
  <c r="CB14" i="1"/>
  <c r="BZ14" i="1"/>
  <c r="BY14" i="1"/>
  <c r="BW14" i="1"/>
  <c r="BV14" i="1"/>
  <c r="BT14" i="1"/>
  <c r="BS14" i="1"/>
  <c r="CF13" i="1"/>
  <c r="CE13" i="1"/>
  <c r="CC13" i="1"/>
  <c r="CB13" i="1"/>
  <c r="BZ13" i="1"/>
  <c r="BY13" i="1"/>
  <c r="BW13" i="1"/>
  <c r="BV13" i="1"/>
  <c r="BT13" i="1"/>
  <c r="BS13" i="1"/>
  <c r="CF12" i="1"/>
  <c r="CE12" i="1"/>
  <c r="CC12" i="1"/>
  <c r="CB12" i="1"/>
  <c r="BZ12" i="1"/>
  <c r="BY12" i="1"/>
  <c r="BW12" i="1"/>
  <c r="BV12" i="1"/>
  <c r="BT12" i="1"/>
  <c r="BS12" i="1"/>
  <c r="CF11" i="1"/>
  <c r="CE11" i="1"/>
  <c r="CC11" i="1"/>
  <c r="CB11" i="1"/>
  <c r="BZ11" i="1"/>
  <c r="BY11" i="1"/>
  <c r="BW11" i="1"/>
  <c r="BV11" i="1"/>
  <c r="BT11" i="1"/>
  <c r="BS11" i="1"/>
  <c r="CF10" i="1"/>
  <c r="CE10" i="1"/>
  <c r="CC10" i="1"/>
  <c r="CB10" i="1"/>
  <c r="BZ10" i="1"/>
  <c r="BY10" i="1"/>
  <c r="BW10" i="1"/>
  <c r="BV10" i="1"/>
  <c r="BT10" i="1"/>
  <c r="BS10" i="1"/>
  <c r="CH9" i="1"/>
  <c r="CG9" i="1"/>
  <c r="CF9" i="1"/>
  <c r="CE9" i="1"/>
  <c r="CC9" i="1"/>
  <c r="CB9" i="1"/>
  <c r="BZ9" i="1"/>
  <c r="BY9" i="1"/>
  <c r="BW9" i="1"/>
  <c r="BV9" i="1"/>
  <c r="BT9" i="1"/>
  <c r="BS9" i="1"/>
  <c r="CH8" i="1"/>
  <c r="CG8" i="1"/>
  <c r="CF8" i="1"/>
  <c r="CE8" i="1"/>
  <c r="CC8" i="1"/>
  <c r="CB8" i="1"/>
  <c r="BZ8" i="1"/>
  <c r="BY8" i="1"/>
  <c r="BW8" i="1"/>
  <c r="BV8" i="1"/>
  <c r="BT8" i="1"/>
  <c r="BS8" i="1"/>
  <c r="CH7" i="1"/>
  <c r="CG7" i="1"/>
  <c r="CF7" i="1"/>
  <c r="CE7" i="1"/>
  <c r="CC7" i="1"/>
  <c r="CB7" i="1"/>
  <c r="BZ7" i="1"/>
  <c r="BY7" i="1"/>
  <c r="BW7" i="1"/>
  <c r="BV7" i="1"/>
  <c r="BT7" i="1"/>
  <c r="BS7" i="1"/>
  <c r="CH6" i="1"/>
  <c r="CG6" i="1"/>
  <c r="CF6" i="1"/>
  <c r="CE6" i="1"/>
  <c r="CC6" i="1"/>
  <c r="CB6" i="1"/>
  <c r="BZ6" i="1"/>
  <c r="BY6" i="1"/>
  <c r="BW6" i="1"/>
  <c r="BV6" i="1"/>
  <c r="BT6" i="1"/>
  <c r="BS6" i="1"/>
  <c r="CH5" i="1"/>
  <c r="CG5" i="1"/>
  <c r="CF5" i="1"/>
  <c r="CE5" i="1"/>
  <c r="CC5" i="1"/>
  <c r="CB5" i="1"/>
  <c r="BZ5" i="1"/>
  <c r="BY5" i="1"/>
  <c r="BW5" i="1"/>
  <c r="BV5" i="1"/>
  <c r="BT5" i="1"/>
  <c r="BS5" i="1"/>
  <c r="CH4" i="1"/>
  <c r="CG4" i="1"/>
  <c r="CF4" i="1"/>
  <c r="CE4" i="1"/>
  <c r="CC4" i="1"/>
  <c r="CB4" i="1"/>
  <c r="BZ4" i="1"/>
  <c r="BY4" i="1"/>
  <c r="BW4" i="1"/>
  <c r="BV4" i="1"/>
  <c r="BT4" i="1"/>
  <c r="BS4" i="1"/>
  <c r="CH3" i="1"/>
  <c r="CG3" i="1"/>
  <c r="CF3" i="1"/>
  <c r="CE3" i="1"/>
  <c r="CC3" i="1"/>
  <c r="CB3" i="1"/>
  <c r="BZ3" i="1"/>
  <c r="BY3" i="1"/>
  <c r="BW3" i="1"/>
  <c r="BV3" i="1"/>
  <c r="BT3" i="1"/>
  <c r="BS3" i="1"/>
  <c r="CH2" i="1"/>
  <c r="CG2" i="1"/>
  <c r="CF2" i="1"/>
  <c r="CE2" i="1"/>
  <c r="CC2" i="1"/>
  <c r="CB2" i="1"/>
  <c r="BZ2" i="1"/>
  <c r="BY2" i="1"/>
  <c r="BW2" i="1"/>
  <c r="BV2" i="1"/>
  <c r="BT2" i="1"/>
  <c r="BS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2" i="1"/>
</calcChain>
</file>

<file path=xl/sharedStrings.xml><?xml version="1.0" encoding="utf-8"?>
<sst xmlns="http://schemas.openxmlformats.org/spreadsheetml/2006/main" count="78" uniqueCount="69">
  <si>
    <r>
      <t>l</t>
    </r>
    <r>
      <rPr>
        <b/>
        <sz val="10"/>
        <rFont val="Arial"/>
        <family val="2"/>
      </rPr>
      <t xml:space="preserve"> (nm)</t>
    </r>
  </si>
  <si>
    <t>CMF_x</t>
  </si>
  <si>
    <t>CMF_y</t>
  </si>
  <si>
    <t>CMF_z</t>
  </si>
  <si>
    <t>X</t>
  </si>
  <si>
    <t>Y</t>
  </si>
  <si>
    <t>Z</t>
  </si>
  <si>
    <t>L*</t>
  </si>
  <si>
    <t>a*</t>
  </si>
  <si>
    <t>b*</t>
  </si>
  <si>
    <r>
      <t>C</t>
    </r>
    <r>
      <rPr>
        <b/>
        <vertAlign val="subscript"/>
        <sz val="10"/>
        <rFont val="Arial"/>
        <family val="2"/>
      </rPr>
      <t>ab</t>
    </r>
    <r>
      <rPr>
        <b/>
        <sz val="10"/>
        <rFont val="Arial"/>
        <family val="2"/>
      </rPr>
      <t>*</t>
    </r>
  </si>
  <si>
    <r>
      <t>h</t>
    </r>
    <r>
      <rPr>
        <b/>
        <vertAlign val="subscript"/>
        <sz val="10"/>
        <rFont val="Arial"/>
        <family val="2"/>
      </rPr>
      <t>ab</t>
    </r>
    <r>
      <rPr>
        <b/>
        <sz val="10"/>
        <rFont val="Arial"/>
        <family val="2"/>
      </rPr>
      <t>* (deg)</t>
    </r>
  </si>
  <si>
    <t>a*=[-20,20]</t>
  </si>
  <si>
    <t>b*&lt;0</t>
  </si>
  <si>
    <t>b*&gt;0</t>
  </si>
  <si>
    <t>a*=[-40,40]</t>
  </si>
  <si>
    <t>a*=[-60,60]</t>
  </si>
  <si>
    <t>a*=[-80,80]</t>
  </si>
  <si>
    <t>a*=[-100,100]</t>
  </si>
  <si>
    <r>
      <t>k/s</t>
    </r>
    <r>
      <rPr>
        <b/>
        <vertAlign val="subscript"/>
        <sz val="10"/>
        <rFont val="Arial"/>
        <family val="2"/>
      </rPr>
      <t>CIAN</t>
    </r>
  </si>
  <si>
    <r>
      <t>k/s</t>
    </r>
    <r>
      <rPr>
        <b/>
        <vertAlign val="subscript"/>
        <sz val="10"/>
        <rFont val="Arial"/>
        <family val="2"/>
      </rPr>
      <t>MAGENTA</t>
    </r>
  </si>
  <si>
    <r>
      <t>k/s</t>
    </r>
    <r>
      <rPr>
        <b/>
        <vertAlign val="subscript"/>
        <sz val="10"/>
        <rFont val="Arial"/>
        <family val="2"/>
      </rPr>
      <t>AMARILLO</t>
    </r>
  </si>
  <si>
    <r>
      <t>K/S</t>
    </r>
    <r>
      <rPr>
        <b/>
        <vertAlign val="subscript"/>
        <sz val="10"/>
        <rFont val="Arial"/>
        <family val="2"/>
      </rPr>
      <t>sustrato</t>
    </r>
  </si>
  <si>
    <t>K/S (c = 1)</t>
  </si>
  <si>
    <t>K/S (c = 2)</t>
  </si>
  <si>
    <t>K/S (c = 5)</t>
  </si>
  <si>
    <t>K/S (c = 10)</t>
  </si>
  <si>
    <t>K/S (c = 15)</t>
  </si>
  <si>
    <t>K/S (c = 20)</t>
  </si>
  <si>
    <t>K/S (c = 25)</t>
  </si>
  <si>
    <t>K/S (c = 30)</t>
  </si>
  <si>
    <t>K/S (c = 35)</t>
  </si>
  <si>
    <t>K/S (c = 40)</t>
  </si>
  <si>
    <t>K/S (c = 50)</t>
  </si>
  <si>
    <t>K/S (c = 60)</t>
  </si>
  <si>
    <t>K/S (c = 70)</t>
  </si>
  <si>
    <t>K/S (c = 80)</t>
  </si>
  <si>
    <t>K/S (c = 90)</t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</si>
  <si>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1)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</si>
  <si>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2)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</si>
  <si>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5)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</si>
  <si>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10)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</si>
  <si>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15)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</si>
  <si>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20)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</si>
  <si>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25)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</si>
  <si>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30)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</si>
  <si>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35)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</si>
  <si>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40)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</si>
  <si>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50)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</si>
  <si>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60)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</si>
  <si>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70)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</si>
  <si>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80)</t>
    </r>
  </si>
  <si>
    <r>
      <t>r</t>
    </r>
    <r>
      <rPr>
        <b/>
        <vertAlign val="subscript"/>
        <sz val="10"/>
        <rFont val="Arial"/>
        <family val="2"/>
      </rPr>
      <t>int</t>
    </r>
    <r>
      <rPr>
        <b/>
        <sz val="10"/>
        <rFont val="Arial"/>
        <family val="2"/>
      </rPr>
      <t xml:space="preserve"> (c = 90)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</si>
  <si>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1)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</si>
  <si>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2)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</si>
  <si>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5)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</si>
  <si>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10)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</si>
  <si>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15)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</si>
  <si>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20)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</si>
  <si>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25)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</si>
  <si>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30)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</si>
  <si>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35)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</si>
  <si>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40)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</si>
  <si>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50)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</si>
  <si>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60)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</si>
  <si>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70)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</si>
  <si>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80)</t>
    </r>
  </si>
  <si>
    <r>
      <t>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(c = 90)</t>
    </r>
  </si>
  <si>
    <t>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</si>
</sst>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164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chartsheet" Target="chartsheets/sheet2.xml" /><Relationship Id="rId7" Type="http://schemas.openxmlformats.org/officeDocument/2006/relationships/chartsheet" Target="chartsheets/sheet6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chartsheet" Target="chartsheets/sheet5.xml" /><Relationship Id="rId11" Type="http://schemas.openxmlformats.org/officeDocument/2006/relationships/calcChain" Target="calcChain.xml" /><Relationship Id="rId5" Type="http://schemas.openxmlformats.org/officeDocument/2006/relationships/chartsheet" Target="chartsheets/sheet4.xml" /><Relationship Id="rId10" Type="http://schemas.openxmlformats.org/officeDocument/2006/relationships/sharedStrings" Target="sharedStrings.xml" /><Relationship Id="rId4" Type="http://schemas.openxmlformats.org/officeDocument/2006/relationships/chartsheet" Target="chartsheets/sheet3.xml" /><Relationship Id="rId9" Type="http://schemas.openxmlformats.org/officeDocument/2006/relationships/styles" Target="styles.xml" 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Función K-M de los tintes Cian, Magenta y Amarillo</a:t>
            </a:r>
          </a:p>
        </c:rich>
      </c:tx>
      <c:layout>
        <c:manualLayout>
          <c:xMode val="edge"/>
          <c:yMode val="edge"/>
          <c:x val="0.175704989154013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058568329718"/>
          <c:y val="0.15682967959527824"/>
          <c:w val="0.84924078091106292"/>
          <c:h val="0.69645868465430016"/>
        </c:manualLayout>
      </c:layout>
      <c:scatterChart>
        <c:scatterStyle val="smoothMarker"/>
        <c:varyColors val="0"/>
        <c:ser>
          <c:idx val="0"/>
          <c:order val="0"/>
          <c:tx>
            <c:v>Absortividad-CIAN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square"/>
            <c:size val="6"/>
            <c:spPr>
              <a:noFill/>
              <a:ln w="6350">
                <a:noFill/>
              </a:ln>
            </c:spPr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Gris'!$B$2:$B$42</c:f>
              <c:numCache>
                <c:formatCode>0.0000</c:formatCode>
                <c:ptCount val="41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0.62</c:v>
                </c:pt>
                <c:pt idx="16">
                  <c:v>0.65</c:v>
                </c:pt>
                <c:pt idx="17">
                  <c:v>0.75</c:v>
                </c:pt>
                <c:pt idx="18">
                  <c:v>0.85</c:v>
                </c:pt>
                <c:pt idx="19">
                  <c:v>0.95</c:v>
                </c:pt>
                <c:pt idx="20">
                  <c:v>2</c:v>
                </c:pt>
                <c:pt idx="21">
                  <c:v>3.2</c:v>
                </c:pt>
                <c:pt idx="22">
                  <c:v>3.6</c:v>
                </c:pt>
                <c:pt idx="23">
                  <c:v>3.57</c:v>
                </c:pt>
                <c:pt idx="24">
                  <c:v>3.54</c:v>
                </c:pt>
                <c:pt idx="25">
                  <c:v>3.51</c:v>
                </c:pt>
                <c:pt idx="26">
                  <c:v>3.48</c:v>
                </c:pt>
                <c:pt idx="27">
                  <c:v>3.45</c:v>
                </c:pt>
                <c:pt idx="28">
                  <c:v>3.42</c:v>
                </c:pt>
                <c:pt idx="29">
                  <c:v>3.39</c:v>
                </c:pt>
                <c:pt idx="30">
                  <c:v>3.36</c:v>
                </c:pt>
                <c:pt idx="31">
                  <c:v>3.33</c:v>
                </c:pt>
                <c:pt idx="32">
                  <c:v>3.3</c:v>
                </c:pt>
                <c:pt idx="33">
                  <c:v>3.27</c:v>
                </c:pt>
                <c:pt idx="34">
                  <c:v>3.24</c:v>
                </c:pt>
                <c:pt idx="35">
                  <c:v>3.21</c:v>
                </c:pt>
                <c:pt idx="36">
                  <c:v>3.18</c:v>
                </c:pt>
                <c:pt idx="37">
                  <c:v>3.15</c:v>
                </c:pt>
                <c:pt idx="38">
                  <c:v>3.12</c:v>
                </c:pt>
                <c:pt idx="39">
                  <c:v>3.09</c:v>
                </c:pt>
                <c:pt idx="40">
                  <c:v>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3-4B4A-B36A-F41AB40EBD52}"/>
            </c:ext>
          </c:extLst>
        </c:ser>
        <c:ser>
          <c:idx val="1"/>
          <c:order val="1"/>
          <c:tx>
            <c:v>Absortividad-MAGENTA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Gris'!$C$2:$C$42</c:f>
              <c:numCache>
                <c:formatCode>0.0000</c:formatCode>
                <c:ptCount val="41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1</c:v>
                </c:pt>
                <c:pt idx="8">
                  <c:v>2</c:v>
                </c:pt>
                <c:pt idx="9">
                  <c:v>2.5</c:v>
                </c:pt>
                <c:pt idx="10">
                  <c:v>2.9</c:v>
                </c:pt>
                <c:pt idx="11">
                  <c:v>3.45</c:v>
                </c:pt>
                <c:pt idx="12">
                  <c:v>4</c:v>
                </c:pt>
                <c:pt idx="13">
                  <c:v>4.2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4.3</c:v>
                </c:pt>
                <c:pt idx="18">
                  <c:v>4.2</c:v>
                </c:pt>
                <c:pt idx="19">
                  <c:v>3.55</c:v>
                </c:pt>
                <c:pt idx="20">
                  <c:v>2.9</c:v>
                </c:pt>
                <c:pt idx="21">
                  <c:v>1.88</c:v>
                </c:pt>
                <c:pt idx="22">
                  <c:v>0.86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0.56000000000000005</c:v>
                </c:pt>
                <c:pt idx="26">
                  <c:v>0.55000000000000004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0.57999999999999996</c:v>
                </c:pt>
                <c:pt idx="31">
                  <c:v>0.62</c:v>
                </c:pt>
                <c:pt idx="32">
                  <c:v>0.66</c:v>
                </c:pt>
                <c:pt idx="33">
                  <c:v>0.7</c:v>
                </c:pt>
                <c:pt idx="34">
                  <c:v>0.74</c:v>
                </c:pt>
                <c:pt idx="35">
                  <c:v>0.78</c:v>
                </c:pt>
                <c:pt idx="36">
                  <c:v>0.82</c:v>
                </c:pt>
                <c:pt idx="37">
                  <c:v>0.86</c:v>
                </c:pt>
                <c:pt idx="38">
                  <c:v>0.9</c:v>
                </c:pt>
                <c:pt idx="39">
                  <c:v>0.94</c:v>
                </c:pt>
                <c:pt idx="40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3-4B4A-B36A-F41AB40EBD52}"/>
            </c:ext>
          </c:extLst>
        </c:ser>
        <c:ser>
          <c:idx val="2"/>
          <c:order val="2"/>
          <c:tx>
            <c:v>Absortividad-AMARILLO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Gris'!$D$2:$D$42</c:f>
              <c:numCache>
                <c:formatCode>0.0000</c:formatCode>
                <c:ptCount val="41"/>
                <c:pt idx="0">
                  <c:v>2.8</c:v>
                </c:pt>
                <c:pt idx="1">
                  <c:v>3.36</c:v>
                </c:pt>
                <c:pt idx="2">
                  <c:v>3.76</c:v>
                </c:pt>
                <c:pt idx="3">
                  <c:v>3.84</c:v>
                </c:pt>
                <c:pt idx="4">
                  <c:v>3.92</c:v>
                </c:pt>
                <c:pt idx="5">
                  <c:v>3.8</c:v>
                </c:pt>
                <c:pt idx="6">
                  <c:v>3.68</c:v>
                </c:pt>
                <c:pt idx="7">
                  <c:v>3.44</c:v>
                </c:pt>
                <c:pt idx="8">
                  <c:v>3.2</c:v>
                </c:pt>
                <c:pt idx="9">
                  <c:v>3</c:v>
                </c:pt>
                <c:pt idx="10">
                  <c:v>2.8</c:v>
                </c:pt>
                <c:pt idx="11">
                  <c:v>1.9</c:v>
                </c:pt>
                <c:pt idx="12">
                  <c:v>1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0.45</c:v>
                </c:pt>
                <c:pt idx="16">
                  <c:v>0.44</c:v>
                </c:pt>
                <c:pt idx="17">
                  <c:v>0.43</c:v>
                </c:pt>
                <c:pt idx="18">
                  <c:v>0.42</c:v>
                </c:pt>
                <c:pt idx="19">
                  <c:v>0.41</c:v>
                </c:pt>
                <c:pt idx="20">
                  <c:v>0.4</c:v>
                </c:pt>
                <c:pt idx="21">
                  <c:v>0.41499999999999998</c:v>
                </c:pt>
                <c:pt idx="22">
                  <c:v>0.43</c:v>
                </c:pt>
                <c:pt idx="23">
                  <c:v>0.45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0.65</c:v>
                </c:pt>
                <c:pt idx="28">
                  <c:v>0.7</c:v>
                </c:pt>
                <c:pt idx="29">
                  <c:v>0.75</c:v>
                </c:pt>
                <c:pt idx="30">
                  <c:v>0.8</c:v>
                </c:pt>
                <c:pt idx="31">
                  <c:v>0.85</c:v>
                </c:pt>
                <c:pt idx="32">
                  <c:v>0.9</c:v>
                </c:pt>
                <c:pt idx="33">
                  <c:v>0.95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1.3</c:v>
                </c:pt>
                <c:pt idx="38">
                  <c:v>1.4</c:v>
                </c:pt>
                <c:pt idx="39">
                  <c:v>1.5</c:v>
                </c:pt>
                <c:pt idx="40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3-4B4A-B36A-F41AB40E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5343"/>
        <c:axId val="1"/>
      </c:scatterChart>
      <c:valAx>
        <c:axId val="93995343"/>
        <c:scaling>
          <c:orientation val="minMax"/>
          <c:max val="700"/>
          <c:min val="4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Longitud de onda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(nm)</a:t>
                </a:r>
              </a:p>
            </c:rich>
          </c:tx>
          <c:layout>
            <c:manualLayout>
              <c:xMode val="edge"/>
              <c:yMode val="edge"/>
              <c:x val="0.41757049891540132"/>
              <c:y val="0.927487352445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50"/>
        <c:minorUnit val="10"/>
      </c:valAx>
      <c:valAx>
        <c:axId val="1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K/S</a:t>
                </a:r>
              </a:p>
            </c:rich>
          </c:tx>
          <c:layout>
            <c:manualLayout>
              <c:xMode val="edge"/>
              <c:yMode val="edge"/>
              <c:x val="1.193058568329718E-2"/>
              <c:y val="0.4637436762225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5343"/>
        <c:crossesAt val="400"/>
        <c:crossBetween val="midCat"/>
        <c:majorUnit val="1"/>
        <c:minorUnit val="0.2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Función K-M del sustrato</a:t>
            </a:r>
          </a:p>
        </c:rich>
      </c:tx>
      <c:layout>
        <c:manualLayout>
          <c:xMode val="edge"/>
          <c:yMode val="edge"/>
          <c:x val="0.33839479392624727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7527114967461"/>
          <c:y val="0.15682967959527824"/>
          <c:w val="0.86117136659436011"/>
          <c:h val="0.69645868465430016"/>
        </c:manualLayout>
      </c:layout>
      <c:scatterChart>
        <c:scatterStyle val="smoothMarker"/>
        <c:varyColors val="0"/>
        <c:ser>
          <c:idx val="0"/>
          <c:order val="0"/>
          <c:tx>
            <c:v>Sustrato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noFill/>
              <a:ln w="6350">
                <a:noFill/>
              </a:ln>
            </c:spPr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Gris'!$E$2:$E$42</c:f>
              <c:numCache>
                <c:formatCode>0.0000</c:formatCode>
                <c:ptCount val="41"/>
                <c:pt idx="0">
                  <c:v>2.9533481454547081E-2</c:v>
                </c:pt>
                <c:pt idx="1">
                  <c:v>1.8708664335714439E-2</c:v>
                </c:pt>
                <c:pt idx="2">
                  <c:v>1.4146280243036092E-2</c:v>
                </c:pt>
                <c:pt idx="3">
                  <c:v>1.1531789579397498E-2</c:v>
                </c:pt>
                <c:pt idx="4">
                  <c:v>9.8650674584357719E-3</c:v>
                </c:pt>
                <c:pt idx="5">
                  <c:v>8.4125497142308516E-3</c:v>
                </c:pt>
                <c:pt idx="6">
                  <c:v>7.1604147743286207E-3</c:v>
                </c:pt>
                <c:pt idx="7">
                  <c:v>6.641148980334694E-3</c:v>
                </c:pt>
                <c:pt idx="8">
                  <c:v>6.6310291042105327E-3</c:v>
                </c:pt>
                <c:pt idx="9">
                  <c:v>6.9356558957835608E-3</c:v>
                </c:pt>
                <c:pt idx="10">
                  <c:v>7.6289805603437224E-3</c:v>
                </c:pt>
                <c:pt idx="11">
                  <c:v>8.5445301482366363E-3</c:v>
                </c:pt>
                <c:pt idx="12">
                  <c:v>9.7725079525498252E-3</c:v>
                </c:pt>
                <c:pt idx="13">
                  <c:v>1.130582940165846E-2</c:v>
                </c:pt>
                <c:pt idx="14">
                  <c:v>1.2942053944731524E-2</c:v>
                </c:pt>
                <c:pt idx="15">
                  <c:v>1.4618015414323692E-2</c:v>
                </c:pt>
                <c:pt idx="16">
                  <c:v>1.6596098184053342E-2</c:v>
                </c:pt>
                <c:pt idx="17">
                  <c:v>1.8795610206977328E-2</c:v>
                </c:pt>
                <c:pt idx="18">
                  <c:v>2.0287101220344744E-2</c:v>
                </c:pt>
                <c:pt idx="19">
                  <c:v>2.1289390696342989E-2</c:v>
                </c:pt>
                <c:pt idx="20">
                  <c:v>2.2329881601158917E-2</c:v>
                </c:pt>
                <c:pt idx="21">
                  <c:v>2.3418248469008179E-2</c:v>
                </c:pt>
                <c:pt idx="22">
                  <c:v>2.3732143627256386E-2</c:v>
                </c:pt>
                <c:pt idx="23">
                  <c:v>2.2878009805046642E-2</c:v>
                </c:pt>
                <c:pt idx="24">
                  <c:v>2.1424320003735696E-2</c:v>
                </c:pt>
                <c:pt idx="25">
                  <c:v>1.9866490432545344E-2</c:v>
                </c:pt>
                <c:pt idx="26">
                  <c:v>1.8382500957119834E-2</c:v>
                </c:pt>
                <c:pt idx="27">
                  <c:v>1.6615195046885186E-2</c:v>
                </c:pt>
                <c:pt idx="28">
                  <c:v>1.4654515863193333E-2</c:v>
                </c:pt>
                <c:pt idx="29">
                  <c:v>1.2697018793895573E-2</c:v>
                </c:pt>
                <c:pt idx="30">
                  <c:v>1.078497220986359E-2</c:v>
                </c:pt>
                <c:pt idx="31">
                  <c:v>8.9749227699851986E-3</c:v>
                </c:pt>
                <c:pt idx="32">
                  <c:v>7.4997492319022439E-3</c:v>
                </c:pt>
                <c:pt idx="33">
                  <c:v>6.3285241788796302E-3</c:v>
                </c:pt>
                <c:pt idx="34">
                  <c:v>5.5221318876493061E-3</c:v>
                </c:pt>
                <c:pt idx="35">
                  <c:v>4.895405186418021E-3</c:v>
                </c:pt>
                <c:pt idx="36">
                  <c:v>4.4841613074206371E-3</c:v>
                </c:pt>
                <c:pt idx="37">
                  <c:v>4.2009821593169605E-3</c:v>
                </c:pt>
                <c:pt idx="38">
                  <c:v>3.9814723395389037E-3</c:v>
                </c:pt>
                <c:pt idx="39">
                  <c:v>3.8341651362284752E-3</c:v>
                </c:pt>
                <c:pt idx="40">
                  <c:v>3.7820147091232174E-3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4-4802-82CD-59A0E671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6591"/>
        <c:axId val="1"/>
      </c:scatterChart>
      <c:valAx>
        <c:axId val="93996591"/>
        <c:scaling>
          <c:orientation val="minMax"/>
          <c:max val="700"/>
          <c:min val="4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Longitud de onda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(nm)</a:t>
                </a:r>
              </a:p>
            </c:rich>
          </c:tx>
          <c:layout>
            <c:manualLayout>
              <c:xMode val="edge"/>
              <c:yMode val="edge"/>
              <c:x val="0.4121475054229935"/>
              <c:y val="0.927487352445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At val="1E-3"/>
        <c:crossBetween val="midCat"/>
        <c:majorUnit val="50"/>
        <c:minorUnit val="1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K/S</a:t>
                </a:r>
              </a:p>
            </c:rich>
          </c:tx>
          <c:layout>
            <c:manualLayout>
              <c:xMode val="edge"/>
              <c:yMode val="edge"/>
              <c:x val="1.193058568329718E-2"/>
              <c:y val="0.4637436762225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6591"/>
        <c:crossesAt val="400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Serie ternaria Cian + Magenta + Amarillo</a:t>
            </a:r>
          </a:p>
        </c:rich>
      </c:tx>
      <c:layout>
        <c:manualLayout>
          <c:xMode val="edge"/>
          <c:yMode val="edge"/>
          <c:x val="0.24620390455531455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21691973969628E-2"/>
          <c:y val="0.15682967959527824"/>
          <c:w val="0.87852494577006512"/>
          <c:h val="0.69814502529510958"/>
        </c:manualLayout>
      </c:layout>
      <c:scatterChart>
        <c:scatterStyle val="smoothMarker"/>
        <c:varyColors val="0"/>
        <c:ser>
          <c:idx val="0"/>
          <c:order val="0"/>
          <c:tx>
            <c:v>D(ec=1)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noFill/>
              <a:ln w="6350">
                <a:noFill/>
              </a:ln>
            </c:spPr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Gris'!$G$2:$G$42</c:f>
              <c:numCache>
                <c:formatCode>0.0000</c:formatCode>
                <c:ptCount val="41"/>
                <c:pt idx="0">
                  <c:v>7.7533481454547082E-2</c:v>
                </c:pt>
                <c:pt idx="1">
                  <c:v>7.1808664335714437E-2</c:v>
                </c:pt>
                <c:pt idx="2">
                  <c:v>7.0746280243036086E-2</c:v>
                </c:pt>
                <c:pt idx="3">
                  <c:v>6.7431789579397494E-2</c:v>
                </c:pt>
                <c:pt idx="4">
                  <c:v>6.5065067458435766E-2</c:v>
                </c:pt>
                <c:pt idx="5">
                  <c:v>6.0912549714230851E-2</c:v>
                </c:pt>
                <c:pt idx="6">
                  <c:v>5.6960414774328616E-2</c:v>
                </c:pt>
                <c:pt idx="7">
                  <c:v>5.5041148980334693E-2</c:v>
                </c:pt>
                <c:pt idx="8">
                  <c:v>6.2631029104210534E-2</c:v>
                </c:pt>
                <c:pt idx="9">
                  <c:v>6.6435655895783555E-2</c:v>
                </c:pt>
                <c:pt idx="10">
                  <c:v>6.9628980560343709E-2</c:v>
                </c:pt>
                <c:pt idx="11">
                  <c:v>6.7544530148236637E-2</c:v>
                </c:pt>
                <c:pt idx="12">
                  <c:v>6.5272507952549824E-2</c:v>
                </c:pt>
                <c:pt idx="13">
                  <c:v>6.5305829401658466E-2</c:v>
                </c:pt>
                <c:pt idx="14">
                  <c:v>6.8442053944731518E-2</c:v>
                </c:pt>
                <c:pt idx="15">
                  <c:v>6.9318015414323697E-2</c:v>
                </c:pt>
                <c:pt idx="16">
                  <c:v>7.149609818405335E-2</c:v>
                </c:pt>
                <c:pt idx="17">
                  <c:v>7.359561020697733E-2</c:v>
                </c:pt>
                <c:pt idx="18">
                  <c:v>7.4987101220344743E-2</c:v>
                </c:pt>
                <c:pt idx="19">
                  <c:v>7.0389390696342979E-2</c:v>
                </c:pt>
                <c:pt idx="20">
                  <c:v>7.5329881601158916E-2</c:v>
                </c:pt>
                <c:pt idx="21">
                  <c:v>7.8368248469008181E-2</c:v>
                </c:pt>
                <c:pt idx="22">
                  <c:v>7.2632143627256382E-2</c:v>
                </c:pt>
                <c:pt idx="23">
                  <c:v>6.8878009805046644E-2</c:v>
                </c:pt>
                <c:pt idx="24">
                  <c:v>6.7524320003735691E-2</c:v>
                </c:pt>
                <c:pt idx="25">
                  <c:v>6.6066490432545338E-2</c:v>
                </c:pt>
                <c:pt idx="26">
                  <c:v>6.4682500957119832E-2</c:v>
                </c:pt>
                <c:pt idx="27">
                  <c:v>6.3015195046885186E-2</c:v>
                </c:pt>
                <c:pt idx="28">
                  <c:v>6.1254515863193332E-2</c:v>
                </c:pt>
                <c:pt idx="29">
                  <c:v>5.9497018793895573E-2</c:v>
                </c:pt>
                <c:pt idx="30">
                  <c:v>5.8184972209863586E-2</c:v>
                </c:pt>
                <c:pt idx="31">
                  <c:v>5.6974922769985198E-2</c:v>
                </c:pt>
                <c:pt idx="32">
                  <c:v>5.6099749231902252E-2</c:v>
                </c:pt>
                <c:pt idx="33">
                  <c:v>5.5528524178879629E-2</c:v>
                </c:pt>
                <c:pt idx="34">
                  <c:v>5.5322131887649312E-2</c:v>
                </c:pt>
                <c:pt idx="35">
                  <c:v>5.5795405186418026E-2</c:v>
                </c:pt>
                <c:pt idx="36">
                  <c:v>5.6484161307420643E-2</c:v>
                </c:pt>
                <c:pt idx="37">
                  <c:v>5.7300982159316956E-2</c:v>
                </c:pt>
                <c:pt idx="38">
                  <c:v>5.8181472339538902E-2</c:v>
                </c:pt>
                <c:pt idx="39">
                  <c:v>5.9134165136228475E-2</c:v>
                </c:pt>
                <c:pt idx="40">
                  <c:v>6.0182014709123224E-2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D-40BC-8354-DAAFF8E9AF9D}"/>
            </c:ext>
          </c:extLst>
        </c:ser>
        <c:ser>
          <c:idx val="1"/>
          <c:order val="1"/>
          <c:tx>
            <c:v>D(ec=2)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Gris'!$H$2:$H$42</c:f>
              <c:numCache>
                <c:formatCode>0.0000</c:formatCode>
                <c:ptCount val="41"/>
                <c:pt idx="0">
                  <c:v>0.12553348145454707</c:v>
                </c:pt>
                <c:pt idx="1">
                  <c:v>0.12490866433571444</c:v>
                </c:pt>
                <c:pt idx="2">
                  <c:v>0.1273462802430361</c:v>
                </c:pt>
                <c:pt idx="3">
                  <c:v>0.1233317895793975</c:v>
                </c:pt>
                <c:pt idx="4">
                  <c:v>0.12026506745843576</c:v>
                </c:pt>
                <c:pt idx="5">
                  <c:v>0.11341254971423084</c:v>
                </c:pt>
                <c:pt idx="6">
                  <c:v>0.10676041477432861</c:v>
                </c:pt>
                <c:pt idx="7">
                  <c:v>0.10344114898033469</c:v>
                </c:pt>
                <c:pt idx="8">
                  <c:v>0.11863102910421053</c:v>
                </c:pt>
                <c:pt idx="9">
                  <c:v>0.12593565589578357</c:v>
                </c:pt>
                <c:pt idx="10">
                  <c:v>0.13162898056034369</c:v>
                </c:pt>
                <c:pt idx="11">
                  <c:v>0.12654453014823663</c:v>
                </c:pt>
                <c:pt idx="12">
                  <c:v>0.12077250795254983</c:v>
                </c:pt>
                <c:pt idx="13">
                  <c:v>0.11930582940165846</c:v>
                </c:pt>
                <c:pt idx="14">
                  <c:v>0.12394205394473153</c:v>
                </c:pt>
                <c:pt idx="15">
                  <c:v>0.1240180154143237</c:v>
                </c:pt>
                <c:pt idx="16">
                  <c:v>0.12639609818405334</c:v>
                </c:pt>
                <c:pt idx="17">
                  <c:v>0.12839561020697732</c:v>
                </c:pt>
                <c:pt idx="18">
                  <c:v>0.12968710122034477</c:v>
                </c:pt>
                <c:pt idx="19">
                  <c:v>0.11948939069634298</c:v>
                </c:pt>
                <c:pt idx="20">
                  <c:v>0.12832988160115893</c:v>
                </c:pt>
                <c:pt idx="21">
                  <c:v>0.13331824846900817</c:v>
                </c:pt>
                <c:pt idx="22">
                  <c:v>0.12153214362725638</c:v>
                </c:pt>
                <c:pt idx="23">
                  <c:v>0.11487800980504664</c:v>
                </c:pt>
                <c:pt idx="24">
                  <c:v>0.11362432000373568</c:v>
                </c:pt>
                <c:pt idx="25">
                  <c:v>0.11226649043254534</c:v>
                </c:pt>
                <c:pt idx="26">
                  <c:v>0.11098250095711983</c:v>
                </c:pt>
                <c:pt idx="27">
                  <c:v>0.1094151950468852</c:v>
                </c:pt>
                <c:pt idx="28">
                  <c:v>0.10785451586319333</c:v>
                </c:pt>
                <c:pt idx="29">
                  <c:v>0.10629701879389558</c:v>
                </c:pt>
                <c:pt idx="30">
                  <c:v>0.10558497220986358</c:v>
                </c:pt>
                <c:pt idx="31">
                  <c:v>0.1049749227699852</c:v>
                </c:pt>
                <c:pt idx="32">
                  <c:v>0.10469974923190226</c:v>
                </c:pt>
                <c:pt idx="33">
                  <c:v>0.10472852417887964</c:v>
                </c:pt>
                <c:pt idx="34">
                  <c:v>0.10512213188764931</c:v>
                </c:pt>
                <c:pt idx="35">
                  <c:v>0.10669540518641804</c:v>
                </c:pt>
                <c:pt idx="36">
                  <c:v>0.10848416130742064</c:v>
                </c:pt>
                <c:pt idx="37">
                  <c:v>0.11040098215931694</c:v>
                </c:pt>
                <c:pt idx="38">
                  <c:v>0.11238147233953891</c:v>
                </c:pt>
                <c:pt idx="39">
                  <c:v>0.11443416513622848</c:v>
                </c:pt>
                <c:pt idx="40">
                  <c:v>0.11658201470912323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D-40BC-8354-DAAFF8E9AF9D}"/>
            </c:ext>
          </c:extLst>
        </c:ser>
        <c:ser>
          <c:idx val="2"/>
          <c:order val="2"/>
          <c:tx>
            <c:v>D(ec=5)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Gris'!$I$2:$I$42</c:f>
              <c:numCache>
                <c:formatCode>0.0000</c:formatCode>
                <c:ptCount val="41"/>
                <c:pt idx="0">
                  <c:v>0.26953348145454709</c:v>
                </c:pt>
                <c:pt idx="1">
                  <c:v>0.28420866433571446</c:v>
                </c:pt>
                <c:pt idx="2">
                  <c:v>0.29714628024303613</c:v>
                </c:pt>
                <c:pt idx="3">
                  <c:v>0.29103178957939752</c:v>
                </c:pt>
                <c:pt idx="4">
                  <c:v>0.28586506745843582</c:v>
                </c:pt>
                <c:pt idx="5">
                  <c:v>0.27091254971423084</c:v>
                </c:pt>
                <c:pt idx="6">
                  <c:v>0.25616041477432866</c:v>
                </c:pt>
                <c:pt idx="7">
                  <c:v>0.24864114898033471</c:v>
                </c:pt>
                <c:pt idx="8">
                  <c:v>0.28663102910421057</c:v>
                </c:pt>
                <c:pt idx="9">
                  <c:v>0.30443565589578353</c:v>
                </c:pt>
                <c:pt idx="10">
                  <c:v>0.31762898056034367</c:v>
                </c:pt>
                <c:pt idx="11">
                  <c:v>0.30354453014823668</c:v>
                </c:pt>
                <c:pt idx="12">
                  <c:v>0.28727250795254983</c:v>
                </c:pt>
                <c:pt idx="13">
                  <c:v>0.28130582940165849</c:v>
                </c:pt>
                <c:pt idx="14">
                  <c:v>0.29044205394473155</c:v>
                </c:pt>
                <c:pt idx="15">
                  <c:v>0.28811801541432369</c:v>
                </c:pt>
                <c:pt idx="16">
                  <c:v>0.29109609818405341</c:v>
                </c:pt>
                <c:pt idx="17">
                  <c:v>0.29279561020697736</c:v>
                </c:pt>
                <c:pt idx="18">
                  <c:v>0.29378710122034479</c:v>
                </c:pt>
                <c:pt idx="19">
                  <c:v>0.26678939069634294</c:v>
                </c:pt>
                <c:pt idx="20">
                  <c:v>0.28732988160115891</c:v>
                </c:pt>
                <c:pt idx="21">
                  <c:v>0.29816824846900819</c:v>
                </c:pt>
                <c:pt idx="22">
                  <c:v>0.26823214362725639</c:v>
                </c:pt>
                <c:pt idx="23">
                  <c:v>0.2528780098050466</c:v>
                </c:pt>
                <c:pt idx="24">
                  <c:v>0.25192432000373571</c:v>
                </c:pt>
                <c:pt idx="25">
                  <c:v>0.25086649043254533</c:v>
                </c:pt>
                <c:pt idx="26">
                  <c:v>0.24988250095711984</c:v>
                </c:pt>
                <c:pt idx="27">
                  <c:v>0.2486151950468852</c:v>
                </c:pt>
                <c:pt idx="28">
                  <c:v>0.24765451586319334</c:v>
                </c:pt>
                <c:pt idx="29">
                  <c:v>0.24669701879389558</c:v>
                </c:pt>
                <c:pt idx="30">
                  <c:v>0.24778497220986362</c:v>
                </c:pt>
                <c:pt idx="31">
                  <c:v>0.24897492276998523</c:v>
                </c:pt>
                <c:pt idx="32">
                  <c:v>0.25049974923190227</c:v>
                </c:pt>
                <c:pt idx="33">
                  <c:v>0.25232852417887963</c:v>
                </c:pt>
                <c:pt idx="34">
                  <c:v>0.25452213188764938</c:v>
                </c:pt>
                <c:pt idx="35">
                  <c:v>0.25939540518641802</c:v>
                </c:pt>
                <c:pt idx="36">
                  <c:v>0.26448416130742064</c:v>
                </c:pt>
                <c:pt idx="37">
                  <c:v>0.26970098215931698</c:v>
                </c:pt>
                <c:pt idx="38">
                  <c:v>0.2749814723395389</c:v>
                </c:pt>
                <c:pt idx="39">
                  <c:v>0.2803341651362285</c:v>
                </c:pt>
                <c:pt idx="40">
                  <c:v>0.28578201470912323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D-40BC-8354-DAAFF8E9AF9D}"/>
            </c:ext>
          </c:extLst>
        </c:ser>
        <c:ser>
          <c:idx val="3"/>
          <c:order val="3"/>
          <c:tx>
            <c:v>D(ec=10)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Gris'!$J$2:$J$42</c:f>
              <c:numCache>
                <c:formatCode>0.0000</c:formatCode>
                <c:ptCount val="41"/>
                <c:pt idx="0">
                  <c:v>0.50953348145454702</c:v>
                </c:pt>
                <c:pt idx="1">
                  <c:v>0.54970866433571441</c:v>
                </c:pt>
                <c:pt idx="2">
                  <c:v>0.58014628024303616</c:v>
                </c:pt>
                <c:pt idx="3">
                  <c:v>0.57053178957939754</c:v>
                </c:pt>
                <c:pt idx="4">
                  <c:v>0.56186506745843579</c:v>
                </c:pt>
                <c:pt idx="5">
                  <c:v>0.53341254971423091</c:v>
                </c:pt>
                <c:pt idx="6">
                  <c:v>0.50516041477432871</c:v>
                </c:pt>
                <c:pt idx="7">
                  <c:v>0.49064114898033473</c:v>
                </c:pt>
                <c:pt idx="8">
                  <c:v>0.56663102910421059</c:v>
                </c:pt>
                <c:pt idx="9">
                  <c:v>0.60193565589578357</c:v>
                </c:pt>
                <c:pt idx="10">
                  <c:v>0.62762898056034355</c:v>
                </c:pt>
                <c:pt idx="11">
                  <c:v>0.59854453014823672</c:v>
                </c:pt>
                <c:pt idx="12">
                  <c:v>0.56477250795254985</c:v>
                </c:pt>
                <c:pt idx="13">
                  <c:v>0.55130582940165851</c:v>
                </c:pt>
                <c:pt idx="14">
                  <c:v>0.56794205394473152</c:v>
                </c:pt>
                <c:pt idx="15">
                  <c:v>0.56161801541432377</c:v>
                </c:pt>
                <c:pt idx="16">
                  <c:v>0.56559609818405354</c:v>
                </c:pt>
                <c:pt idx="17">
                  <c:v>0.56679561020697733</c:v>
                </c:pt>
                <c:pt idx="18">
                  <c:v>0.56728710122034476</c:v>
                </c:pt>
                <c:pt idx="19">
                  <c:v>0.51228939069634294</c:v>
                </c:pt>
                <c:pt idx="20">
                  <c:v>0.55232988160115892</c:v>
                </c:pt>
                <c:pt idx="21">
                  <c:v>0.57291824846900818</c:v>
                </c:pt>
                <c:pt idx="22">
                  <c:v>0.51273214362725639</c:v>
                </c:pt>
                <c:pt idx="23">
                  <c:v>0.48287800980504658</c:v>
                </c:pt>
                <c:pt idx="24">
                  <c:v>0.4824243200037357</c:v>
                </c:pt>
                <c:pt idx="25">
                  <c:v>0.48186649043254531</c:v>
                </c:pt>
                <c:pt idx="26">
                  <c:v>0.48138250095711987</c:v>
                </c:pt>
                <c:pt idx="27">
                  <c:v>0.48061519504688521</c:v>
                </c:pt>
                <c:pt idx="28">
                  <c:v>0.48065451586319335</c:v>
                </c:pt>
                <c:pt idx="29">
                  <c:v>0.48069701879389559</c:v>
                </c:pt>
                <c:pt idx="30">
                  <c:v>0.48478497220986361</c:v>
                </c:pt>
                <c:pt idx="31">
                  <c:v>0.48897492276998522</c:v>
                </c:pt>
                <c:pt idx="32">
                  <c:v>0.49349974923190226</c:v>
                </c:pt>
                <c:pt idx="33">
                  <c:v>0.49832852417887963</c:v>
                </c:pt>
                <c:pt idx="34">
                  <c:v>0.50352213188764938</c:v>
                </c:pt>
                <c:pt idx="35">
                  <c:v>0.51389540518641807</c:v>
                </c:pt>
                <c:pt idx="36">
                  <c:v>0.5244841613074207</c:v>
                </c:pt>
                <c:pt idx="37">
                  <c:v>0.535200982159317</c:v>
                </c:pt>
                <c:pt idx="38">
                  <c:v>0.54598147233953898</c:v>
                </c:pt>
                <c:pt idx="39">
                  <c:v>0.55683416513622852</c:v>
                </c:pt>
                <c:pt idx="40">
                  <c:v>0.56778201470912326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D-40BC-8354-DAAFF8E9AF9D}"/>
            </c:ext>
          </c:extLst>
        </c:ser>
        <c:ser>
          <c:idx val="4"/>
          <c:order val="4"/>
          <c:tx>
            <c:v>D(ec=15)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Gris'!$K$2:$K$42</c:f>
              <c:numCache>
                <c:formatCode>0.0000</c:formatCode>
                <c:ptCount val="41"/>
                <c:pt idx="0">
                  <c:v>0.74953348145454701</c:v>
                </c:pt>
                <c:pt idx="1">
                  <c:v>0.81520866433571437</c:v>
                </c:pt>
                <c:pt idx="2">
                  <c:v>0.86314628024303608</c:v>
                </c:pt>
                <c:pt idx="3">
                  <c:v>0.8500317895793974</c:v>
                </c:pt>
                <c:pt idx="4">
                  <c:v>0.8378650674584357</c:v>
                </c:pt>
                <c:pt idx="5">
                  <c:v>0.79591254971423087</c:v>
                </c:pt>
                <c:pt idx="6">
                  <c:v>0.75416041477432871</c:v>
                </c:pt>
                <c:pt idx="7">
                  <c:v>0.73264114898033472</c:v>
                </c:pt>
                <c:pt idx="8">
                  <c:v>0.84663102910421051</c:v>
                </c:pt>
                <c:pt idx="9">
                  <c:v>0.89943565589578356</c:v>
                </c:pt>
                <c:pt idx="10">
                  <c:v>0.93762898056034361</c:v>
                </c:pt>
                <c:pt idx="11">
                  <c:v>0.89354453014823665</c:v>
                </c:pt>
                <c:pt idx="12">
                  <c:v>0.84227250795254982</c:v>
                </c:pt>
                <c:pt idx="13">
                  <c:v>0.82130582940165853</c:v>
                </c:pt>
                <c:pt idx="14">
                  <c:v>0.8454420539447316</c:v>
                </c:pt>
                <c:pt idx="15">
                  <c:v>0.83511801541432373</c:v>
                </c:pt>
                <c:pt idx="16">
                  <c:v>0.84009609818405351</c:v>
                </c:pt>
                <c:pt idx="17">
                  <c:v>0.84079561020697713</c:v>
                </c:pt>
                <c:pt idx="18">
                  <c:v>0.84078710122034472</c:v>
                </c:pt>
                <c:pt idx="19">
                  <c:v>0.75778939069634288</c:v>
                </c:pt>
                <c:pt idx="20">
                  <c:v>0.81732988160115883</c:v>
                </c:pt>
                <c:pt idx="21">
                  <c:v>0.84766824846900823</c:v>
                </c:pt>
                <c:pt idx="22">
                  <c:v>0.75723214362725644</c:v>
                </c:pt>
                <c:pt idx="23">
                  <c:v>0.71287800980504656</c:v>
                </c:pt>
                <c:pt idx="24">
                  <c:v>0.71292432000373573</c:v>
                </c:pt>
                <c:pt idx="25">
                  <c:v>0.71286649043254524</c:v>
                </c:pt>
                <c:pt idx="26">
                  <c:v>0.7128825009571198</c:v>
                </c:pt>
                <c:pt idx="27">
                  <c:v>0.71261519504688509</c:v>
                </c:pt>
                <c:pt idx="28">
                  <c:v>0.71365451586319328</c:v>
                </c:pt>
                <c:pt idx="29">
                  <c:v>0.71469701879389558</c:v>
                </c:pt>
                <c:pt idx="30">
                  <c:v>0.7217849722098636</c:v>
                </c:pt>
                <c:pt idx="31">
                  <c:v>0.72897492276998521</c:v>
                </c:pt>
                <c:pt idx="32">
                  <c:v>0.7364997492319022</c:v>
                </c:pt>
                <c:pt idx="33">
                  <c:v>0.74432852417887962</c:v>
                </c:pt>
                <c:pt idx="34">
                  <c:v>0.75252213188764927</c:v>
                </c:pt>
                <c:pt idx="35">
                  <c:v>0.76839540518641813</c:v>
                </c:pt>
                <c:pt idx="36">
                  <c:v>0.78448416130742071</c:v>
                </c:pt>
                <c:pt idx="37">
                  <c:v>0.80070098215931695</c:v>
                </c:pt>
                <c:pt idx="38">
                  <c:v>0.81698147233953888</c:v>
                </c:pt>
                <c:pt idx="39">
                  <c:v>0.83333416513622838</c:v>
                </c:pt>
                <c:pt idx="40">
                  <c:v>0.84978201470912318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7D-40BC-8354-DAAFF8E9AF9D}"/>
            </c:ext>
          </c:extLst>
        </c:ser>
        <c:ser>
          <c:idx val="5"/>
          <c:order val="5"/>
          <c:tx>
            <c:v>D(ec=20)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Gris'!$L$2:$L$42</c:f>
              <c:numCache>
                <c:formatCode>0.0000</c:formatCode>
                <c:ptCount val="41"/>
                <c:pt idx="0">
                  <c:v>0.989533481454547</c:v>
                </c:pt>
                <c:pt idx="1">
                  <c:v>1.0807086643357144</c:v>
                </c:pt>
                <c:pt idx="2">
                  <c:v>1.1461462802430362</c:v>
                </c:pt>
                <c:pt idx="3">
                  <c:v>1.1295317895793977</c:v>
                </c:pt>
                <c:pt idx="4">
                  <c:v>1.1138650674584358</c:v>
                </c:pt>
                <c:pt idx="5">
                  <c:v>1.0584125497142309</c:v>
                </c:pt>
                <c:pt idx="6">
                  <c:v>1.0031604147743287</c:v>
                </c:pt>
                <c:pt idx="7">
                  <c:v>0.97464114898033483</c:v>
                </c:pt>
                <c:pt idx="8">
                  <c:v>1.1266310291042105</c:v>
                </c:pt>
                <c:pt idx="9">
                  <c:v>1.1969356558957835</c:v>
                </c:pt>
                <c:pt idx="10">
                  <c:v>1.2476289805603435</c:v>
                </c:pt>
                <c:pt idx="11">
                  <c:v>1.1885445301482367</c:v>
                </c:pt>
                <c:pt idx="12">
                  <c:v>1.11977250795255</c:v>
                </c:pt>
                <c:pt idx="13">
                  <c:v>1.0913058294016584</c:v>
                </c:pt>
                <c:pt idx="14">
                  <c:v>1.1229420539447317</c:v>
                </c:pt>
                <c:pt idx="15">
                  <c:v>1.1086180154143237</c:v>
                </c:pt>
                <c:pt idx="16">
                  <c:v>1.1145960981840537</c:v>
                </c:pt>
                <c:pt idx="17">
                  <c:v>1.1147956102069774</c:v>
                </c:pt>
                <c:pt idx="18">
                  <c:v>1.1142871012203448</c:v>
                </c:pt>
                <c:pt idx="19">
                  <c:v>1.0032893906963429</c:v>
                </c:pt>
                <c:pt idx="20">
                  <c:v>1.0823298816011591</c:v>
                </c:pt>
                <c:pt idx="21">
                  <c:v>1.1224182484690082</c:v>
                </c:pt>
                <c:pt idx="22">
                  <c:v>1.0017321436272564</c:v>
                </c:pt>
                <c:pt idx="23">
                  <c:v>0.94287800980504655</c:v>
                </c:pt>
                <c:pt idx="24">
                  <c:v>0.94342432000373577</c:v>
                </c:pt>
                <c:pt idx="25">
                  <c:v>0.94386649043254522</c:v>
                </c:pt>
                <c:pt idx="26">
                  <c:v>0.94438250095711984</c:v>
                </c:pt>
                <c:pt idx="27">
                  <c:v>0.94461519504688518</c:v>
                </c:pt>
                <c:pt idx="28">
                  <c:v>0.94665451586319338</c:v>
                </c:pt>
                <c:pt idx="29">
                  <c:v>0.94869701879389567</c:v>
                </c:pt>
                <c:pt idx="30">
                  <c:v>0.9587849722098637</c:v>
                </c:pt>
                <c:pt idx="31">
                  <c:v>0.96897492276998531</c:v>
                </c:pt>
                <c:pt idx="32">
                  <c:v>0.97949974923190231</c:v>
                </c:pt>
                <c:pt idx="33">
                  <c:v>0.99032852417887962</c:v>
                </c:pt>
                <c:pt idx="34">
                  <c:v>1.0015221318876495</c:v>
                </c:pt>
                <c:pt idx="35">
                  <c:v>1.0228954051864181</c:v>
                </c:pt>
                <c:pt idx="36">
                  <c:v>1.0444841613074207</c:v>
                </c:pt>
                <c:pt idx="37">
                  <c:v>1.066200982159317</c:v>
                </c:pt>
                <c:pt idx="38">
                  <c:v>1.0879814723395389</c:v>
                </c:pt>
                <c:pt idx="39">
                  <c:v>1.1098341651362287</c:v>
                </c:pt>
                <c:pt idx="40">
                  <c:v>1.1317820147091233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7D-40BC-8354-DAAFF8E9AF9D}"/>
            </c:ext>
          </c:extLst>
        </c:ser>
        <c:ser>
          <c:idx val="6"/>
          <c:order val="6"/>
          <c:tx>
            <c:v>D(ec=25)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Gris'!$M$2:$M$42</c:f>
              <c:numCache>
                <c:formatCode>0.0000</c:formatCode>
                <c:ptCount val="41"/>
                <c:pt idx="0">
                  <c:v>1.2295334814545471</c:v>
                </c:pt>
                <c:pt idx="1">
                  <c:v>1.3462086643357145</c:v>
                </c:pt>
                <c:pt idx="2">
                  <c:v>1.4291462802430361</c:v>
                </c:pt>
                <c:pt idx="3">
                  <c:v>1.4090317895793976</c:v>
                </c:pt>
                <c:pt idx="4">
                  <c:v>1.3898650674584356</c:v>
                </c:pt>
                <c:pt idx="5">
                  <c:v>1.3209125497142309</c:v>
                </c:pt>
                <c:pt idx="6">
                  <c:v>1.2521604147743288</c:v>
                </c:pt>
                <c:pt idx="7">
                  <c:v>1.2166411489803346</c:v>
                </c:pt>
                <c:pt idx="8">
                  <c:v>1.4066310291042103</c:v>
                </c:pt>
                <c:pt idx="9">
                  <c:v>1.4944356558957836</c:v>
                </c:pt>
                <c:pt idx="10">
                  <c:v>1.5576289805603436</c:v>
                </c:pt>
                <c:pt idx="11">
                  <c:v>1.4835445301482366</c:v>
                </c:pt>
                <c:pt idx="12">
                  <c:v>1.3972725079525499</c:v>
                </c:pt>
                <c:pt idx="13">
                  <c:v>1.3613058294016585</c:v>
                </c:pt>
                <c:pt idx="14">
                  <c:v>1.4004420539447315</c:v>
                </c:pt>
                <c:pt idx="15">
                  <c:v>1.3821180154143238</c:v>
                </c:pt>
                <c:pt idx="16">
                  <c:v>1.3890960981840537</c:v>
                </c:pt>
                <c:pt idx="17">
                  <c:v>1.3887956102069772</c:v>
                </c:pt>
                <c:pt idx="18">
                  <c:v>1.3877871012203447</c:v>
                </c:pt>
                <c:pt idx="19">
                  <c:v>1.248789390696343</c:v>
                </c:pt>
                <c:pt idx="20">
                  <c:v>1.3473298816011592</c:v>
                </c:pt>
                <c:pt idx="21">
                  <c:v>1.3971682484690082</c:v>
                </c:pt>
                <c:pt idx="22">
                  <c:v>1.2462321436272563</c:v>
                </c:pt>
                <c:pt idx="23">
                  <c:v>1.1728780098050466</c:v>
                </c:pt>
                <c:pt idx="24">
                  <c:v>1.1739243200037357</c:v>
                </c:pt>
                <c:pt idx="25">
                  <c:v>1.1748664904325454</c:v>
                </c:pt>
                <c:pt idx="26">
                  <c:v>1.1758825009571199</c:v>
                </c:pt>
                <c:pt idx="27">
                  <c:v>1.1766151950468853</c:v>
                </c:pt>
                <c:pt idx="28">
                  <c:v>1.1796545158631935</c:v>
                </c:pt>
                <c:pt idx="29">
                  <c:v>1.1826970187938954</c:v>
                </c:pt>
                <c:pt idx="30">
                  <c:v>1.1957849722098637</c:v>
                </c:pt>
                <c:pt idx="31">
                  <c:v>1.2089749227699851</c:v>
                </c:pt>
                <c:pt idx="32">
                  <c:v>1.2224997492319023</c:v>
                </c:pt>
                <c:pt idx="33">
                  <c:v>1.2363285241788795</c:v>
                </c:pt>
                <c:pt idx="34">
                  <c:v>1.2505221318876494</c:v>
                </c:pt>
                <c:pt idx="35">
                  <c:v>1.277395405186418</c:v>
                </c:pt>
                <c:pt idx="36">
                  <c:v>1.3044841613074207</c:v>
                </c:pt>
                <c:pt idx="37">
                  <c:v>1.3317009821593169</c:v>
                </c:pt>
                <c:pt idx="38">
                  <c:v>1.3589814723395388</c:v>
                </c:pt>
                <c:pt idx="39">
                  <c:v>1.3863341651362284</c:v>
                </c:pt>
                <c:pt idx="40">
                  <c:v>1.4137820147091233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7D-40BC-8354-DAAFF8E9AF9D}"/>
            </c:ext>
          </c:extLst>
        </c:ser>
        <c:ser>
          <c:idx val="7"/>
          <c:order val="7"/>
          <c:tx>
            <c:v>D(ec=30)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Gris'!$N$2:$N$42</c:f>
              <c:numCache>
                <c:formatCode>0.0000</c:formatCode>
                <c:ptCount val="41"/>
                <c:pt idx="0">
                  <c:v>1.4695334814545471</c:v>
                </c:pt>
                <c:pt idx="1">
                  <c:v>1.6117086643357144</c:v>
                </c:pt>
                <c:pt idx="2">
                  <c:v>1.7121462802430361</c:v>
                </c:pt>
                <c:pt idx="3">
                  <c:v>1.6885317895793974</c:v>
                </c:pt>
                <c:pt idx="4">
                  <c:v>1.6658650674584357</c:v>
                </c:pt>
                <c:pt idx="5">
                  <c:v>1.5834125497142308</c:v>
                </c:pt>
                <c:pt idx="6">
                  <c:v>1.5011604147743289</c:v>
                </c:pt>
                <c:pt idx="7">
                  <c:v>1.4586411489803346</c:v>
                </c:pt>
                <c:pt idx="8">
                  <c:v>1.6866310291042104</c:v>
                </c:pt>
                <c:pt idx="9">
                  <c:v>1.7919356558957835</c:v>
                </c:pt>
                <c:pt idx="10">
                  <c:v>1.8676289805603437</c:v>
                </c:pt>
                <c:pt idx="11">
                  <c:v>1.7785445301482365</c:v>
                </c:pt>
                <c:pt idx="12">
                  <c:v>1.6747725079525499</c:v>
                </c:pt>
                <c:pt idx="13">
                  <c:v>1.6313058294016585</c:v>
                </c:pt>
                <c:pt idx="14">
                  <c:v>1.6779420539447316</c:v>
                </c:pt>
                <c:pt idx="15">
                  <c:v>1.6556180154143236</c:v>
                </c:pt>
                <c:pt idx="16">
                  <c:v>1.6635960981840536</c:v>
                </c:pt>
                <c:pt idx="17">
                  <c:v>1.662795610206977</c:v>
                </c:pt>
                <c:pt idx="18">
                  <c:v>1.6612871012203447</c:v>
                </c:pt>
                <c:pt idx="19">
                  <c:v>1.4942893906963428</c:v>
                </c:pt>
                <c:pt idx="20">
                  <c:v>1.6123298816011589</c:v>
                </c:pt>
                <c:pt idx="21">
                  <c:v>1.6719182484690083</c:v>
                </c:pt>
                <c:pt idx="22">
                  <c:v>1.4907321436272565</c:v>
                </c:pt>
                <c:pt idx="23">
                  <c:v>1.4028780098050466</c:v>
                </c:pt>
                <c:pt idx="24">
                  <c:v>1.4044243200037356</c:v>
                </c:pt>
                <c:pt idx="25">
                  <c:v>1.4058664904325453</c:v>
                </c:pt>
                <c:pt idx="26">
                  <c:v>1.4073825009571199</c:v>
                </c:pt>
                <c:pt idx="27">
                  <c:v>1.408615195046885</c:v>
                </c:pt>
                <c:pt idx="28">
                  <c:v>1.4126545158631933</c:v>
                </c:pt>
                <c:pt idx="29">
                  <c:v>1.4166970187938954</c:v>
                </c:pt>
                <c:pt idx="30">
                  <c:v>1.4327849722098636</c:v>
                </c:pt>
                <c:pt idx="31">
                  <c:v>1.4489749227699851</c:v>
                </c:pt>
                <c:pt idx="32">
                  <c:v>1.4654997492319022</c:v>
                </c:pt>
                <c:pt idx="33">
                  <c:v>1.4823285241788795</c:v>
                </c:pt>
                <c:pt idx="34">
                  <c:v>1.4995221318876493</c:v>
                </c:pt>
                <c:pt idx="35">
                  <c:v>1.5318954051864182</c:v>
                </c:pt>
                <c:pt idx="36">
                  <c:v>1.5644841613074207</c:v>
                </c:pt>
                <c:pt idx="37">
                  <c:v>1.5972009821593169</c:v>
                </c:pt>
                <c:pt idx="38">
                  <c:v>1.6299814723395387</c:v>
                </c:pt>
                <c:pt idx="39">
                  <c:v>1.6628341651362284</c:v>
                </c:pt>
                <c:pt idx="40">
                  <c:v>1.6957820147091232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7D-40BC-8354-DAAFF8E9AF9D}"/>
            </c:ext>
          </c:extLst>
        </c:ser>
        <c:ser>
          <c:idx val="8"/>
          <c:order val="8"/>
          <c:tx>
            <c:v>D(ec=35)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Gris'!$O$2:$O$42</c:f>
              <c:numCache>
                <c:formatCode>0.0000</c:formatCode>
                <c:ptCount val="41"/>
                <c:pt idx="0">
                  <c:v>1.7095334814545469</c:v>
                </c:pt>
                <c:pt idx="1">
                  <c:v>1.8772086643357142</c:v>
                </c:pt>
                <c:pt idx="2">
                  <c:v>1.995146280243036</c:v>
                </c:pt>
                <c:pt idx="3">
                  <c:v>1.9680317895793973</c:v>
                </c:pt>
                <c:pt idx="4">
                  <c:v>1.9418650674584357</c:v>
                </c:pt>
                <c:pt idx="5">
                  <c:v>1.8459125497142308</c:v>
                </c:pt>
                <c:pt idx="6">
                  <c:v>1.7501604147743286</c:v>
                </c:pt>
                <c:pt idx="7">
                  <c:v>1.7006411489803346</c:v>
                </c:pt>
                <c:pt idx="8">
                  <c:v>1.9666310291042104</c:v>
                </c:pt>
                <c:pt idx="9">
                  <c:v>2.089435655895783</c:v>
                </c:pt>
                <c:pt idx="10">
                  <c:v>2.1776289805603435</c:v>
                </c:pt>
                <c:pt idx="11">
                  <c:v>2.0735445301482365</c:v>
                </c:pt>
                <c:pt idx="12">
                  <c:v>1.9522725079525498</c:v>
                </c:pt>
                <c:pt idx="13">
                  <c:v>1.9013058294016585</c:v>
                </c:pt>
                <c:pt idx="14">
                  <c:v>1.9554420539447315</c:v>
                </c:pt>
                <c:pt idx="15">
                  <c:v>1.9291180154143237</c:v>
                </c:pt>
                <c:pt idx="16">
                  <c:v>1.9380960981840534</c:v>
                </c:pt>
                <c:pt idx="17">
                  <c:v>1.9367956102069772</c:v>
                </c:pt>
                <c:pt idx="18">
                  <c:v>1.9347871012203448</c:v>
                </c:pt>
                <c:pt idx="19">
                  <c:v>1.7397893906963429</c:v>
                </c:pt>
                <c:pt idx="20">
                  <c:v>1.8773298816011588</c:v>
                </c:pt>
                <c:pt idx="21">
                  <c:v>1.9466682484690081</c:v>
                </c:pt>
                <c:pt idx="22">
                  <c:v>1.7352321436272564</c:v>
                </c:pt>
                <c:pt idx="23">
                  <c:v>1.6328780098050466</c:v>
                </c:pt>
                <c:pt idx="24">
                  <c:v>1.6349243200037356</c:v>
                </c:pt>
                <c:pt idx="25">
                  <c:v>1.6368664904325454</c:v>
                </c:pt>
                <c:pt idx="26">
                  <c:v>1.6388825009571197</c:v>
                </c:pt>
                <c:pt idx="27">
                  <c:v>1.6406151950468852</c:v>
                </c:pt>
                <c:pt idx="28">
                  <c:v>1.6456545158631932</c:v>
                </c:pt>
                <c:pt idx="29">
                  <c:v>1.6506970187938954</c:v>
                </c:pt>
                <c:pt idx="30">
                  <c:v>1.6697849722098637</c:v>
                </c:pt>
                <c:pt idx="31">
                  <c:v>1.6889749227699853</c:v>
                </c:pt>
                <c:pt idx="32">
                  <c:v>1.7084997492319018</c:v>
                </c:pt>
                <c:pt idx="33">
                  <c:v>1.7283285241788793</c:v>
                </c:pt>
                <c:pt idx="34">
                  <c:v>1.7485221318876492</c:v>
                </c:pt>
                <c:pt idx="35">
                  <c:v>1.7863954051864179</c:v>
                </c:pt>
                <c:pt idx="36">
                  <c:v>1.8244841613074205</c:v>
                </c:pt>
                <c:pt idx="37">
                  <c:v>1.8627009821593168</c:v>
                </c:pt>
                <c:pt idx="38">
                  <c:v>1.9009814723395386</c:v>
                </c:pt>
                <c:pt idx="39">
                  <c:v>1.9393341651362284</c:v>
                </c:pt>
                <c:pt idx="40">
                  <c:v>1.977782014709123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7D-40BC-8354-DAAFF8E9AF9D}"/>
            </c:ext>
          </c:extLst>
        </c:ser>
        <c:ser>
          <c:idx val="9"/>
          <c:order val="9"/>
          <c:tx>
            <c:v>D(ec=40)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Gris'!$P$2:$P$42</c:f>
              <c:numCache>
                <c:formatCode>0.0000</c:formatCode>
                <c:ptCount val="41"/>
                <c:pt idx="0">
                  <c:v>1.9495334814545471</c:v>
                </c:pt>
                <c:pt idx="1">
                  <c:v>2.1427086643357147</c:v>
                </c:pt>
                <c:pt idx="2">
                  <c:v>2.2781462802430363</c:v>
                </c:pt>
                <c:pt idx="3">
                  <c:v>2.2475317895793978</c:v>
                </c:pt>
                <c:pt idx="4">
                  <c:v>2.2178650674584359</c:v>
                </c:pt>
                <c:pt idx="5">
                  <c:v>2.108412549714231</c:v>
                </c:pt>
                <c:pt idx="6">
                  <c:v>1.9991604147743289</c:v>
                </c:pt>
                <c:pt idx="7">
                  <c:v>1.9426411489803348</c:v>
                </c:pt>
                <c:pt idx="8">
                  <c:v>2.2466310291042109</c:v>
                </c:pt>
                <c:pt idx="9">
                  <c:v>2.3869356558957833</c:v>
                </c:pt>
                <c:pt idx="10">
                  <c:v>2.4876289805603431</c:v>
                </c:pt>
                <c:pt idx="11">
                  <c:v>2.3685445301482368</c:v>
                </c:pt>
                <c:pt idx="12">
                  <c:v>2.2297725079525499</c:v>
                </c:pt>
                <c:pt idx="13">
                  <c:v>2.1713058294016587</c:v>
                </c:pt>
                <c:pt idx="14">
                  <c:v>2.2329420539447318</c:v>
                </c:pt>
                <c:pt idx="15">
                  <c:v>2.2026180154143238</c:v>
                </c:pt>
                <c:pt idx="16">
                  <c:v>2.2125960981840538</c:v>
                </c:pt>
                <c:pt idx="17">
                  <c:v>2.2107956102069775</c:v>
                </c:pt>
                <c:pt idx="18">
                  <c:v>2.2082871012203449</c:v>
                </c:pt>
                <c:pt idx="19">
                  <c:v>1.9852893906963427</c:v>
                </c:pt>
                <c:pt idx="20">
                  <c:v>2.1423298816011589</c:v>
                </c:pt>
                <c:pt idx="21">
                  <c:v>2.2214182484690079</c:v>
                </c:pt>
                <c:pt idx="22">
                  <c:v>1.9797321436272566</c:v>
                </c:pt>
                <c:pt idx="23">
                  <c:v>1.8628780098050466</c:v>
                </c:pt>
                <c:pt idx="24">
                  <c:v>1.8654243200037357</c:v>
                </c:pt>
                <c:pt idx="25">
                  <c:v>1.8678664904325453</c:v>
                </c:pt>
                <c:pt idx="26">
                  <c:v>1.87038250095712</c:v>
                </c:pt>
                <c:pt idx="27">
                  <c:v>1.8726151950468852</c:v>
                </c:pt>
                <c:pt idx="28">
                  <c:v>1.8786545158631935</c:v>
                </c:pt>
                <c:pt idx="29">
                  <c:v>1.8846970187938956</c:v>
                </c:pt>
                <c:pt idx="30">
                  <c:v>1.9067849722098638</c:v>
                </c:pt>
                <c:pt idx="31">
                  <c:v>1.9289749227699853</c:v>
                </c:pt>
                <c:pt idx="32">
                  <c:v>1.9514997492319024</c:v>
                </c:pt>
                <c:pt idx="33">
                  <c:v>1.9743285241788795</c:v>
                </c:pt>
                <c:pt idx="34">
                  <c:v>1.9975221318876497</c:v>
                </c:pt>
                <c:pt idx="35">
                  <c:v>2.0408954051864181</c:v>
                </c:pt>
                <c:pt idx="36">
                  <c:v>2.0844841613074205</c:v>
                </c:pt>
                <c:pt idx="37">
                  <c:v>2.1282009821593171</c:v>
                </c:pt>
                <c:pt idx="38">
                  <c:v>2.1719814723395392</c:v>
                </c:pt>
                <c:pt idx="39">
                  <c:v>2.2158341651362288</c:v>
                </c:pt>
                <c:pt idx="40">
                  <c:v>2.2597820147091237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7D-40BC-8354-DAAFF8E9AF9D}"/>
            </c:ext>
          </c:extLst>
        </c:ser>
        <c:ser>
          <c:idx val="10"/>
          <c:order val="10"/>
          <c:tx>
            <c:v>D(ec=50)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Gris'!$Q$2:$Q$42</c:f>
              <c:numCache>
                <c:formatCode>0.0000</c:formatCode>
                <c:ptCount val="41"/>
                <c:pt idx="0">
                  <c:v>2.4295334814545471</c:v>
                </c:pt>
                <c:pt idx="1">
                  <c:v>2.6737086643357149</c:v>
                </c:pt>
                <c:pt idx="2">
                  <c:v>2.8441462802430362</c:v>
                </c:pt>
                <c:pt idx="3">
                  <c:v>2.8065317895793975</c:v>
                </c:pt>
                <c:pt idx="4">
                  <c:v>2.7698650674584355</c:v>
                </c:pt>
                <c:pt idx="5">
                  <c:v>2.6334125497142309</c:v>
                </c:pt>
                <c:pt idx="6">
                  <c:v>2.4971604147743287</c:v>
                </c:pt>
                <c:pt idx="7">
                  <c:v>2.4266411489803348</c:v>
                </c:pt>
                <c:pt idx="8">
                  <c:v>2.8066310291042105</c:v>
                </c:pt>
                <c:pt idx="9">
                  <c:v>2.9819356558957835</c:v>
                </c:pt>
                <c:pt idx="10">
                  <c:v>3.1076289805603432</c:v>
                </c:pt>
                <c:pt idx="11">
                  <c:v>2.9585445301482367</c:v>
                </c:pt>
                <c:pt idx="12">
                  <c:v>2.7847725079525496</c:v>
                </c:pt>
                <c:pt idx="13">
                  <c:v>2.7113058294016588</c:v>
                </c:pt>
                <c:pt idx="14">
                  <c:v>2.7879420539447315</c:v>
                </c:pt>
                <c:pt idx="15">
                  <c:v>2.7496180154143239</c:v>
                </c:pt>
                <c:pt idx="16">
                  <c:v>2.7615960981840537</c:v>
                </c:pt>
                <c:pt idx="17">
                  <c:v>2.7587956102069771</c:v>
                </c:pt>
                <c:pt idx="18">
                  <c:v>2.7552871012203446</c:v>
                </c:pt>
                <c:pt idx="19">
                  <c:v>2.4762893906963432</c:v>
                </c:pt>
                <c:pt idx="20">
                  <c:v>2.6723298816011591</c:v>
                </c:pt>
                <c:pt idx="21">
                  <c:v>2.770918248469008</c:v>
                </c:pt>
                <c:pt idx="22">
                  <c:v>2.468732143627256</c:v>
                </c:pt>
                <c:pt idx="23">
                  <c:v>2.3228780098050463</c:v>
                </c:pt>
                <c:pt idx="24">
                  <c:v>2.3264243200037358</c:v>
                </c:pt>
                <c:pt idx="25">
                  <c:v>2.3298664904325452</c:v>
                </c:pt>
                <c:pt idx="26">
                  <c:v>2.3333825009571196</c:v>
                </c:pt>
                <c:pt idx="27">
                  <c:v>2.3366151950468854</c:v>
                </c:pt>
                <c:pt idx="28">
                  <c:v>2.3446545158631933</c:v>
                </c:pt>
                <c:pt idx="29">
                  <c:v>2.3526970187938954</c:v>
                </c:pt>
                <c:pt idx="30">
                  <c:v>2.3807849722098635</c:v>
                </c:pt>
                <c:pt idx="31">
                  <c:v>2.408974922769985</c:v>
                </c:pt>
                <c:pt idx="32">
                  <c:v>2.4374997492319026</c:v>
                </c:pt>
                <c:pt idx="33">
                  <c:v>2.4663285241788797</c:v>
                </c:pt>
                <c:pt idx="34">
                  <c:v>2.4955221318876495</c:v>
                </c:pt>
                <c:pt idx="35">
                  <c:v>2.549895405186418</c:v>
                </c:pt>
                <c:pt idx="36">
                  <c:v>2.6044841613074206</c:v>
                </c:pt>
                <c:pt idx="37">
                  <c:v>2.6592009821593168</c:v>
                </c:pt>
                <c:pt idx="38">
                  <c:v>2.713981472339539</c:v>
                </c:pt>
                <c:pt idx="39">
                  <c:v>2.7688341651362283</c:v>
                </c:pt>
                <c:pt idx="40">
                  <c:v>2.8237820147091237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7D-40BC-8354-DAAFF8E9AF9D}"/>
            </c:ext>
          </c:extLst>
        </c:ser>
        <c:ser>
          <c:idx val="11"/>
          <c:order val="11"/>
          <c:tx>
            <c:v>D(ec=60)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Gris'!$R$2:$R$42</c:f>
              <c:numCache>
                <c:formatCode>0.0000</c:formatCode>
                <c:ptCount val="41"/>
                <c:pt idx="0">
                  <c:v>2.909533481454547</c:v>
                </c:pt>
                <c:pt idx="1">
                  <c:v>3.2047086643357146</c:v>
                </c:pt>
                <c:pt idx="2">
                  <c:v>3.410146280243036</c:v>
                </c:pt>
                <c:pt idx="3">
                  <c:v>3.3655317895793972</c:v>
                </c:pt>
                <c:pt idx="4">
                  <c:v>3.3218650674584356</c:v>
                </c:pt>
                <c:pt idx="5">
                  <c:v>3.1584125497142308</c:v>
                </c:pt>
                <c:pt idx="6">
                  <c:v>2.9951604147743289</c:v>
                </c:pt>
                <c:pt idx="7">
                  <c:v>2.9106411489803348</c:v>
                </c:pt>
                <c:pt idx="8">
                  <c:v>3.3666310291042105</c:v>
                </c:pt>
                <c:pt idx="9">
                  <c:v>3.5769356558957832</c:v>
                </c:pt>
                <c:pt idx="10">
                  <c:v>3.7276289805603433</c:v>
                </c:pt>
                <c:pt idx="11">
                  <c:v>3.5485445301482366</c:v>
                </c:pt>
                <c:pt idx="12">
                  <c:v>3.3397725079525498</c:v>
                </c:pt>
                <c:pt idx="13">
                  <c:v>3.2513058294016588</c:v>
                </c:pt>
                <c:pt idx="14">
                  <c:v>3.3429420539447317</c:v>
                </c:pt>
                <c:pt idx="15">
                  <c:v>3.2966180154143236</c:v>
                </c:pt>
                <c:pt idx="16">
                  <c:v>3.3105960981840536</c:v>
                </c:pt>
                <c:pt idx="17">
                  <c:v>3.3067956102069767</c:v>
                </c:pt>
                <c:pt idx="18">
                  <c:v>3.3022871012203447</c:v>
                </c:pt>
                <c:pt idx="19">
                  <c:v>2.9672893906963429</c:v>
                </c:pt>
                <c:pt idx="20">
                  <c:v>3.2023298816011585</c:v>
                </c:pt>
                <c:pt idx="21">
                  <c:v>3.3204182484690081</c:v>
                </c:pt>
                <c:pt idx="22">
                  <c:v>2.9577321436272563</c:v>
                </c:pt>
                <c:pt idx="23">
                  <c:v>2.7828780098050463</c:v>
                </c:pt>
                <c:pt idx="24">
                  <c:v>2.7874243200037356</c:v>
                </c:pt>
                <c:pt idx="25">
                  <c:v>2.791866490432545</c:v>
                </c:pt>
                <c:pt idx="26">
                  <c:v>2.7963825009571197</c:v>
                </c:pt>
                <c:pt idx="27">
                  <c:v>2.8006151950468849</c:v>
                </c:pt>
                <c:pt idx="28">
                  <c:v>2.810654515863193</c:v>
                </c:pt>
                <c:pt idx="29">
                  <c:v>2.8206970187938953</c:v>
                </c:pt>
                <c:pt idx="30">
                  <c:v>2.8547849722098633</c:v>
                </c:pt>
                <c:pt idx="31">
                  <c:v>2.888974922769985</c:v>
                </c:pt>
                <c:pt idx="32">
                  <c:v>2.9234997492319024</c:v>
                </c:pt>
                <c:pt idx="33">
                  <c:v>2.9583285241788797</c:v>
                </c:pt>
                <c:pt idx="34">
                  <c:v>2.9935221318876493</c:v>
                </c:pt>
                <c:pt idx="35">
                  <c:v>3.0588954051864183</c:v>
                </c:pt>
                <c:pt idx="36">
                  <c:v>3.1244841613074206</c:v>
                </c:pt>
                <c:pt idx="37">
                  <c:v>3.1902009821593169</c:v>
                </c:pt>
                <c:pt idx="38">
                  <c:v>3.2559814723395388</c:v>
                </c:pt>
                <c:pt idx="39">
                  <c:v>3.3218341651362282</c:v>
                </c:pt>
                <c:pt idx="40">
                  <c:v>3.3877820147091233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07D-40BC-8354-DAAFF8E9AF9D}"/>
            </c:ext>
          </c:extLst>
        </c:ser>
        <c:ser>
          <c:idx val="12"/>
          <c:order val="12"/>
          <c:tx>
            <c:v>D(ec=70)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Gris'!$S$2:$S$42</c:f>
              <c:numCache>
                <c:formatCode>0.0000</c:formatCode>
                <c:ptCount val="41"/>
                <c:pt idx="0">
                  <c:v>3.3895334814545466</c:v>
                </c:pt>
                <c:pt idx="1">
                  <c:v>3.7357086643357142</c:v>
                </c:pt>
                <c:pt idx="2">
                  <c:v>3.9761462802430358</c:v>
                </c:pt>
                <c:pt idx="3">
                  <c:v>3.924531789579397</c:v>
                </c:pt>
                <c:pt idx="4">
                  <c:v>3.8738650674584356</c:v>
                </c:pt>
                <c:pt idx="5">
                  <c:v>3.6834125497142307</c:v>
                </c:pt>
                <c:pt idx="6">
                  <c:v>3.4931604147743283</c:v>
                </c:pt>
                <c:pt idx="7">
                  <c:v>3.3946411489803348</c:v>
                </c:pt>
                <c:pt idx="8">
                  <c:v>3.9266310291042106</c:v>
                </c:pt>
                <c:pt idx="9">
                  <c:v>4.1719356558957825</c:v>
                </c:pt>
                <c:pt idx="10">
                  <c:v>4.3476289805603434</c:v>
                </c:pt>
                <c:pt idx="11">
                  <c:v>4.1385445301482369</c:v>
                </c:pt>
                <c:pt idx="12">
                  <c:v>3.8947725079525495</c:v>
                </c:pt>
                <c:pt idx="13">
                  <c:v>3.7913058294016588</c:v>
                </c:pt>
                <c:pt idx="14">
                  <c:v>3.8979420539447314</c:v>
                </c:pt>
                <c:pt idx="15">
                  <c:v>3.8436180154143238</c:v>
                </c:pt>
                <c:pt idx="16">
                  <c:v>3.8595960981840531</c:v>
                </c:pt>
                <c:pt idx="17">
                  <c:v>3.8547956102069771</c:v>
                </c:pt>
                <c:pt idx="18">
                  <c:v>3.8492871012203449</c:v>
                </c:pt>
                <c:pt idx="19">
                  <c:v>3.458289390696343</c:v>
                </c:pt>
                <c:pt idx="20">
                  <c:v>3.7323298816011583</c:v>
                </c:pt>
                <c:pt idx="21">
                  <c:v>3.8699182484690078</c:v>
                </c:pt>
                <c:pt idx="22">
                  <c:v>3.4467321436272562</c:v>
                </c:pt>
                <c:pt idx="23">
                  <c:v>3.2428780098050463</c:v>
                </c:pt>
                <c:pt idx="24">
                  <c:v>3.2484243200037355</c:v>
                </c:pt>
                <c:pt idx="25">
                  <c:v>3.2538664904325452</c:v>
                </c:pt>
                <c:pt idx="26">
                  <c:v>3.2593825009571193</c:v>
                </c:pt>
                <c:pt idx="27">
                  <c:v>3.2646151950468854</c:v>
                </c:pt>
                <c:pt idx="28">
                  <c:v>3.2766545158631928</c:v>
                </c:pt>
                <c:pt idx="29">
                  <c:v>3.2886970187938953</c:v>
                </c:pt>
                <c:pt idx="30">
                  <c:v>3.3287849722098635</c:v>
                </c:pt>
                <c:pt idx="31">
                  <c:v>3.3689749227699854</c:v>
                </c:pt>
                <c:pt idx="32">
                  <c:v>3.4094997492319017</c:v>
                </c:pt>
                <c:pt idx="33">
                  <c:v>3.4503285241788793</c:v>
                </c:pt>
                <c:pt idx="34">
                  <c:v>3.491522131887649</c:v>
                </c:pt>
                <c:pt idx="35">
                  <c:v>3.5678954051864178</c:v>
                </c:pt>
                <c:pt idx="36">
                  <c:v>3.6444841613074201</c:v>
                </c:pt>
                <c:pt idx="37">
                  <c:v>3.7212009821593166</c:v>
                </c:pt>
                <c:pt idx="38">
                  <c:v>3.7979814723395386</c:v>
                </c:pt>
                <c:pt idx="39">
                  <c:v>3.8748341651362281</c:v>
                </c:pt>
                <c:pt idx="40">
                  <c:v>3.9517820147091229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07D-40BC-8354-DAAFF8E9AF9D}"/>
            </c:ext>
          </c:extLst>
        </c:ser>
        <c:ser>
          <c:idx val="13"/>
          <c:order val="13"/>
          <c:tx>
            <c:v>D(ec=80)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Gris'!$T$2:$T$42</c:f>
              <c:numCache>
                <c:formatCode>0.0000</c:formatCode>
                <c:ptCount val="41"/>
                <c:pt idx="0">
                  <c:v>3.869533481454547</c:v>
                </c:pt>
                <c:pt idx="1">
                  <c:v>4.2667086643357148</c:v>
                </c:pt>
                <c:pt idx="2">
                  <c:v>4.5421462802430366</c:v>
                </c:pt>
                <c:pt idx="3">
                  <c:v>4.4835317895793976</c:v>
                </c:pt>
                <c:pt idx="4">
                  <c:v>4.4258650674584361</c:v>
                </c:pt>
                <c:pt idx="5">
                  <c:v>4.2084125497142306</c:v>
                </c:pt>
                <c:pt idx="6">
                  <c:v>3.9911604147743289</c:v>
                </c:pt>
                <c:pt idx="7">
                  <c:v>3.8786411489803352</c:v>
                </c:pt>
                <c:pt idx="8">
                  <c:v>4.4866310291042106</c:v>
                </c:pt>
                <c:pt idx="9">
                  <c:v>4.7669356558957832</c:v>
                </c:pt>
                <c:pt idx="10">
                  <c:v>4.9676289805603426</c:v>
                </c:pt>
                <c:pt idx="11">
                  <c:v>4.7285445301482376</c:v>
                </c:pt>
                <c:pt idx="12">
                  <c:v>4.4497725079525505</c:v>
                </c:pt>
                <c:pt idx="13">
                  <c:v>4.3313058294016589</c:v>
                </c:pt>
                <c:pt idx="14">
                  <c:v>4.4529420539447315</c:v>
                </c:pt>
                <c:pt idx="15">
                  <c:v>4.3906180154143239</c:v>
                </c:pt>
                <c:pt idx="16">
                  <c:v>4.4085960981840548</c:v>
                </c:pt>
                <c:pt idx="17">
                  <c:v>4.4027956102069776</c:v>
                </c:pt>
                <c:pt idx="18">
                  <c:v>4.3962871012203451</c:v>
                </c:pt>
                <c:pt idx="19">
                  <c:v>3.9492893906963427</c:v>
                </c:pt>
                <c:pt idx="20">
                  <c:v>4.2623298816011594</c:v>
                </c:pt>
                <c:pt idx="21">
                  <c:v>4.4194182484690083</c:v>
                </c:pt>
                <c:pt idx="22">
                  <c:v>3.9357321436272565</c:v>
                </c:pt>
                <c:pt idx="23">
                  <c:v>3.7028780098050462</c:v>
                </c:pt>
                <c:pt idx="24">
                  <c:v>3.7094243200037358</c:v>
                </c:pt>
                <c:pt idx="25">
                  <c:v>3.7158664904325449</c:v>
                </c:pt>
                <c:pt idx="26">
                  <c:v>3.7223825009571199</c:v>
                </c:pt>
                <c:pt idx="27">
                  <c:v>3.7286151950468853</c:v>
                </c:pt>
                <c:pt idx="28">
                  <c:v>3.7426545158631934</c:v>
                </c:pt>
                <c:pt idx="29">
                  <c:v>3.7566970187938957</c:v>
                </c:pt>
                <c:pt idx="30">
                  <c:v>3.8027849722098637</c:v>
                </c:pt>
                <c:pt idx="31">
                  <c:v>3.8489749227699854</c:v>
                </c:pt>
                <c:pt idx="32">
                  <c:v>3.8954997492319028</c:v>
                </c:pt>
                <c:pt idx="33">
                  <c:v>3.9423285241788797</c:v>
                </c:pt>
                <c:pt idx="34">
                  <c:v>3.9895221318876501</c:v>
                </c:pt>
                <c:pt idx="35">
                  <c:v>4.0768954051864181</c:v>
                </c:pt>
                <c:pt idx="36">
                  <c:v>4.1644841613074206</c:v>
                </c:pt>
                <c:pt idx="37">
                  <c:v>4.2522009821593167</c:v>
                </c:pt>
                <c:pt idx="38">
                  <c:v>4.3399814723395389</c:v>
                </c:pt>
                <c:pt idx="39">
                  <c:v>4.427834165136229</c:v>
                </c:pt>
                <c:pt idx="40">
                  <c:v>4.5157820147091234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07D-40BC-8354-DAAFF8E9AF9D}"/>
            </c:ext>
          </c:extLst>
        </c:ser>
        <c:ser>
          <c:idx val="14"/>
          <c:order val="14"/>
          <c:tx>
            <c:v>D(ec=90)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Gris'!$U$2:$U$42</c:f>
              <c:numCache>
                <c:formatCode>0.0000</c:formatCode>
                <c:ptCount val="41"/>
                <c:pt idx="0">
                  <c:v>4.3495334814545474</c:v>
                </c:pt>
                <c:pt idx="1">
                  <c:v>4.7977086643357145</c:v>
                </c:pt>
                <c:pt idx="2">
                  <c:v>5.1081462802430355</c:v>
                </c:pt>
                <c:pt idx="3">
                  <c:v>5.0425317895793977</c:v>
                </c:pt>
                <c:pt idx="4">
                  <c:v>4.9778650674584357</c:v>
                </c:pt>
                <c:pt idx="5">
                  <c:v>4.7334125497142301</c:v>
                </c:pt>
                <c:pt idx="6">
                  <c:v>4.4891604147743287</c:v>
                </c:pt>
                <c:pt idx="7">
                  <c:v>4.3626411489803347</c:v>
                </c:pt>
                <c:pt idx="8">
                  <c:v>5.0466310291042111</c:v>
                </c:pt>
                <c:pt idx="9">
                  <c:v>5.3619356558957838</c:v>
                </c:pt>
                <c:pt idx="10">
                  <c:v>5.5876289805603436</c:v>
                </c:pt>
                <c:pt idx="11">
                  <c:v>5.3185445301482375</c:v>
                </c:pt>
                <c:pt idx="12">
                  <c:v>5.0047725079525502</c:v>
                </c:pt>
                <c:pt idx="13">
                  <c:v>4.8713058294016589</c:v>
                </c:pt>
                <c:pt idx="14">
                  <c:v>5.0079420539447312</c:v>
                </c:pt>
                <c:pt idx="15">
                  <c:v>4.9376180154143245</c:v>
                </c:pt>
                <c:pt idx="16">
                  <c:v>4.9575960981840543</c:v>
                </c:pt>
                <c:pt idx="17">
                  <c:v>4.9507956102069777</c:v>
                </c:pt>
                <c:pt idx="18">
                  <c:v>4.9432871012203448</c:v>
                </c:pt>
                <c:pt idx="19">
                  <c:v>4.4402893906963428</c:v>
                </c:pt>
                <c:pt idx="20">
                  <c:v>4.7923298816011597</c:v>
                </c:pt>
                <c:pt idx="21">
                  <c:v>4.9689182484690084</c:v>
                </c:pt>
                <c:pt idx="22">
                  <c:v>4.4247321436272564</c:v>
                </c:pt>
                <c:pt idx="23">
                  <c:v>4.1628780098050475</c:v>
                </c:pt>
                <c:pt idx="24">
                  <c:v>4.1704243200037361</c:v>
                </c:pt>
                <c:pt idx="25">
                  <c:v>4.1778664904325451</c:v>
                </c:pt>
                <c:pt idx="26">
                  <c:v>4.1853825009571199</c:v>
                </c:pt>
                <c:pt idx="27">
                  <c:v>4.1926151950468862</c:v>
                </c:pt>
                <c:pt idx="28">
                  <c:v>4.2086545158631932</c:v>
                </c:pt>
                <c:pt idx="29">
                  <c:v>4.2246970187938961</c:v>
                </c:pt>
                <c:pt idx="30">
                  <c:v>4.2767849722098639</c:v>
                </c:pt>
                <c:pt idx="31">
                  <c:v>4.3289749227699854</c:v>
                </c:pt>
                <c:pt idx="32">
                  <c:v>4.381499749231903</c:v>
                </c:pt>
                <c:pt idx="33">
                  <c:v>4.4343285241788797</c:v>
                </c:pt>
                <c:pt idx="34">
                  <c:v>4.4875221318876495</c:v>
                </c:pt>
                <c:pt idx="35">
                  <c:v>4.5858954051864185</c:v>
                </c:pt>
                <c:pt idx="36">
                  <c:v>4.6844841613074202</c:v>
                </c:pt>
                <c:pt idx="37">
                  <c:v>4.7832009821593164</c:v>
                </c:pt>
                <c:pt idx="38">
                  <c:v>4.8819814723395387</c:v>
                </c:pt>
                <c:pt idx="39">
                  <c:v>4.9808341651362289</c:v>
                </c:pt>
                <c:pt idx="40">
                  <c:v>5.0797820147091235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07D-40BC-8354-DAAFF8E9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2015"/>
        <c:axId val="1"/>
      </c:scatterChart>
      <c:valAx>
        <c:axId val="93992015"/>
        <c:scaling>
          <c:orientation val="minMax"/>
          <c:max val="700"/>
          <c:min val="4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Longitud de onda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(nm)</a:t>
                </a:r>
              </a:p>
            </c:rich>
          </c:tx>
          <c:layout>
            <c:manualLayout>
              <c:xMode val="edge"/>
              <c:yMode val="edge"/>
              <c:x val="0.40347071583514099"/>
              <c:y val="0.927487352445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At val="0.01"/>
        <c:crossBetween val="midCat"/>
        <c:majorUnit val="50"/>
        <c:minorUnit val="10"/>
      </c:valAx>
      <c:valAx>
        <c:axId val="1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K/S</a:t>
                </a:r>
              </a:p>
            </c:rich>
          </c:tx>
          <c:layout>
            <c:manualLayout>
              <c:xMode val="edge"/>
              <c:yMode val="edge"/>
              <c:x val="1.193058568329718E-2"/>
              <c:y val="0.4654300168634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2015"/>
        <c:crossesAt val="400"/>
        <c:crossBetween val="midCat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Serie ternaria Cian + Magenta + Amarillo</a:t>
            </a:r>
          </a:p>
        </c:rich>
      </c:tx>
      <c:layout>
        <c:manualLayout>
          <c:xMode val="edge"/>
          <c:yMode val="edge"/>
          <c:x val="0.24620390455531455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4685466377438E-2"/>
          <c:y val="0.15682967959527824"/>
          <c:w val="0.8731019522776573"/>
          <c:h val="0.69645868465430016"/>
        </c:manualLayout>
      </c:layout>
      <c:scatterChart>
        <c:scatterStyle val="smoothMarker"/>
        <c:varyColors val="0"/>
        <c:ser>
          <c:idx val="0"/>
          <c:order val="0"/>
          <c:tx>
            <c:v>Tinterna(ec=1)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noFill/>
              <a:ln w="6350">
                <a:noFill/>
              </a:ln>
            </c:spPr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Gris'!$V$2:$V$42</c:f>
              <c:numCache>
                <c:formatCode>0.0000</c:formatCode>
                <c:ptCount val="41"/>
                <c:pt idx="0">
                  <c:v>0.67618774065796539</c:v>
                </c:pt>
                <c:pt idx="1">
                  <c:v>0.68609657877822472</c:v>
                </c:pt>
                <c:pt idx="2">
                  <c:v>0.68799623562605849</c:v>
                </c:pt>
                <c:pt idx="3">
                  <c:v>0.6940544664802637</c:v>
                </c:pt>
                <c:pt idx="4">
                  <c:v>0.69850866263068956</c:v>
                </c:pt>
                <c:pt idx="5">
                  <c:v>0.70660274440092818</c:v>
                </c:pt>
                <c:pt idx="6">
                  <c:v>0.71466621616745674</c:v>
                </c:pt>
                <c:pt idx="7">
                  <c:v>0.71872013262580359</c:v>
                </c:pt>
                <c:pt idx="8">
                  <c:v>0.703208291905973</c:v>
                </c:pt>
                <c:pt idx="9">
                  <c:v>0.69591573987793987</c:v>
                </c:pt>
                <c:pt idx="10">
                  <c:v>0.69001581422577085</c:v>
                </c:pt>
                <c:pt idx="11">
                  <c:v>0.6938450200476487</c:v>
                </c:pt>
                <c:pt idx="12">
                  <c:v>0.69811380085231611</c:v>
                </c:pt>
                <c:pt idx="13">
                  <c:v>0.69805045482266692</c:v>
                </c:pt>
                <c:pt idx="14">
                  <c:v>0.69218625978650672</c:v>
                </c:pt>
                <c:pt idx="15">
                  <c:v>0.69058193568382387</c:v>
                </c:pt>
                <c:pt idx="16">
                  <c:v>0.68665341808782165</c:v>
                </c:pt>
                <c:pt idx="17">
                  <c:v>0.68294546716887239</c:v>
                </c:pt>
                <c:pt idx="18">
                  <c:v>0.68052890598272553</c:v>
                </c:pt>
                <c:pt idx="19">
                  <c:v>0.68863888615798863</c:v>
                </c:pt>
                <c:pt idx="20">
                  <c:v>0.67993848783497879</c:v>
                </c:pt>
                <c:pt idx="21">
                  <c:v>0.67478668384282692</c:v>
                </c:pt>
                <c:pt idx="22">
                  <c:v>0.6846376648747835</c:v>
                </c:pt>
                <c:pt idx="23">
                  <c:v>0.69138602334070154</c:v>
                </c:pt>
                <c:pt idx="24">
                  <c:v>0.69388254798213989</c:v>
                </c:pt>
                <c:pt idx="25">
                  <c:v>0.69661045512771458</c:v>
                </c:pt>
                <c:pt idx="26">
                  <c:v>0.69923917040598293</c:v>
                </c:pt>
                <c:pt idx="27">
                  <c:v>0.70245825793352534</c:v>
                </c:pt>
                <c:pt idx="28">
                  <c:v>0.70592206949779179</c:v>
                </c:pt>
                <c:pt idx="29">
                  <c:v>0.70944854667445834</c:v>
                </c:pt>
                <c:pt idx="30">
                  <c:v>0.71212798931428645</c:v>
                </c:pt>
                <c:pt idx="31">
                  <c:v>0.71463592796422826</c:v>
                </c:pt>
                <c:pt idx="32">
                  <c:v>0.71647248247069706</c:v>
                </c:pt>
                <c:pt idx="33">
                  <c:v>0.71768171665327374</c:v>
                </c:pt>
                <c:pt idx="34">
                  <c:v>0.71812070536057615</c:v>
                </c:pt>
                <c:pt idx="35">
                  <c:v>0.71711570751802722</c:v>
                </c:pt>
                <c:pt idx="36">
                  <c:v>0.7156634120953983</c:v>
                </c:pt>
                <c:pt idx="37">
                  <c:v>0.71395659692044899</c:v>
                </c:pt>
                <c:pt idx="38">
                  <c:v>0.71213519161588446</c:v>
                </c:pt>
                <c:pt idx="39">
                  <c:v>0.71018548730692976</c:v>
                </c:pt>
                <c:pt idx="40">
                  <c:v>0.70806569257580376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D-4473-BDAC-2FCDE94C308D}"/>
            </c:ext>
          </c:extLst>
        </c:ser>
        <c:ser>
          <c:idx val="1"/>
          <c:order val="1"/>
          <c:tx>
            <c:v>Tinterna(ec=2)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Gris'!$W$2:$W$42</c:f>
              <c:numCache>
                <c:formatCode>0.0000</c:formatCode>
                <c:ptCount val="41"/>
                <c:pt idx="0">
                  <c:v>0.60898182104177367</c:v>
                </c:pt>
                <c:pt idx="1">
                  <c:v>0.6097198609853689</c:v>
                </c:pt>
                <c:pt idx="2">
                  <c:v>0.60685647671388909</c:v>
                </c:pt>
                <c:pt idx="3">
                  <c:v>0.61159522700090452</c:v>
                </c:pt>
                <c:pt idx="4">
                  <c:v>0.61529593833502716</c:v>
                </c:pt>
                <c:pt idx="5">
                  <c:v>0.62383364303917332</c:v>
                </c:pt>
                <c:pt idx="6">
                  <c:v>0.6325045600804261</c:v>
                </c:pt>
                <c:pt idx="7">
                  <c:v>0.63698389556578972</c:v>
                </c:pt>
                <c:pt idx="8">
                  <c:v>0.61729742832051582</c:v>
                </c:pt>
                <c:pt idx="9">
                  <c:v>0.6085082685094293</c:v>
                </c:pt>
                <c:pt idx="10">
                  <c:v>0.60192703640302547</c:v>
                </c:pt>
                <c:pt idx="11">
                  <c:v>0.60779355096177645</c:v>
                </c:pt>
                <c:pt idx="12">
                  <c:v>0.61467862873422874</c:v>
                </c:pt>
                <c:pt idx="13">
                  <c:v>0.61646834100949943</c:v>
                </c:pt>
                <c:pt idx="14">
                  <c:v>0.61086726346531039</c:v>
                </c:pt>
                <c:pt idx="15">
                  <c:v>0.61077684503147633</c:v>
                </c:pt>
                <c:pt idx="16">
                  <c:v>0.60796753993879282</c:v>
                </c:pt>
                <c:pt idx="17">
                  <c:v>0.6056369152679294</c:v>
                </c:pt>
                <c:pt idx="18">
                  <c:v>0.60414647799163057</c:v>
                </c:pt>
                <c:pt idx="19">
                  <c:v>0.61624343106857871</c:v>
                </c:pt>
                <c:pt idx="20">
                  <c:v>0.60571307961897503</c:v>
                </c:pt>
                <c:pt idx="21">
                  <c:v>0.60001697122240294</c:v>
                </c:pt>
                <c:pt idx="22">
                  <c:v>0.61375822819919035</c:v>
                </c:pt>
                <c:pt idx="23">
                  <c:v>0.62197540609224267</c:v>
                </c:pt>
                <c:pt idx="24">
                  <c:v>0.62356399095864479</c:v>
                </c:pt>
                <c:pt idx="25">
                  <c:v>0.62529960681608043</c:v>
                </c:pt>
                <c:pt idx="26">
                  <c:v>0.62695552088995776</c:v>
                </c:pt>
                <c:pt idx="27">
                  <c:v>0.628996549487704</c:v>
                </c:pt>
                <c:pt idx="28">
                  <c:v>0.63105096269011707</c:v>
                </c:pt>
                <c:pt idx="29">
                  <c:v>0.6331235899200196</c:v>
                </c:pt>
                <c:pt idx="30">
                  <c:v>0.63407873600902087</c:v>
                </c:pt>
                <c:pt idx="31">
                  <c:v>0.63490090737396843</c:v>
                </c:pt>
                <c:pt idx="32">
                  <c:v>0.63527293283447106</c:v>
                </c:pt>
                <c:pt idx="33">
                  <c:v>0.6352339958460721</c:v>
                </c:pt>
                <c:pt idx="34">
                  <c:v>0.63470218504450893</c:v>
                </c:pt>
                <c:pt idx="35">
                  <c:v>0.63259128174861268</c:v>
                </c:pt>
                <c:pt idx="36">
                  <c:v>0.63021944813132236</c:v>
                </c:pt>
                <c:pt idx="37">
                  <c:v>0.62771025179423534</c:v>
                </c:pt>
                <c:pt idx="38">
                  <c:v>0.62515201920243613</c:v>
                </c:pt>
                <c:pt idx="39">
                  <c:v>0.62253630132415372</c:v>
                </c:pt>
                <c:pt idx="40">
                  <c:v>0.6198372154692271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D-4473-BDAC-2FCDE94C308D}"/>
            </c:ext>
          </c:extLst>
        </c:ser>
        <c:ser>
          <c:idx val="2"/>
          <c:order val="2"/>
          <c:tx>
            <c:v>Tinterna(ec=5)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Gris'!$X$2:$X$42</c:f>
              <c:numCache>
                <c:formatCode>0.0000</c:formatCode>
                <c:ptCount val="41"/>
                <c:pt idx="0">
                  <c:v>0.48741120167081475</c:v>
                </c:pt>
                <c:pt idx="1">
                  <c:v>0.47848421171253652</c:v>
                </c:pt>
                <c:pt idx="2">
                  <c:v>0.47095715398419635</c:v>
                </c:pt>
                <c:pt idx="3">
                  <c:v>0.47447616887460953</c:v>
                </c:pt>
                <c:pt idx="4">
                  <c:v>0.47750316106385093</c:v>
                </c:pt>
                <c:pt idx="5">
                  <c:v>0.48655376126271666</c:v>
                </c:pt>
                <c:pt idx="6">
                  <c:v>0.49593742929834783</c:v>
                </c:pt>
                <c:pt idx="7">
                  <c:v>0.50090809572741724</c:v>
                </c:pt>
                <c:pt idx="8">
                  <c:v>0.4770512584492369</c:v>
                </c:pt>
                <c:pt idx="9">
                  <c:v>0.46684841842600044</c:v>
                </c:pt>
                <c:pt idx="10">
                  <c:v>0.45963939413607335</c:v>
                </c:pt>
                <c:pt idx="11">
                  <c:v>0.46734578458628162</c:v>
                </c:pt>
                <c:pt idx="12">
                  <c:v>0.47667364924964784</c:v>
                </c:pt>
                <c:pt idx="13">
                  <c:v>0.48021617870164346</c:v>
                </c:pt>
                <c:pt idx="14">
                  <c:v>0.47481916645989808</c:v>
                </c:pt>
                <c:pt idx="15">
                  <c:v>0.4761771175437115</c:v>
                </c:pt>
                <c:pt idx="16">
                  <c:v>0.47443880485588696</c:v>
                </c:pt>
                <c:pt idx="17">
                  <c:v>0.47345411255753522</c:v>
                </c:pt>
                <c:pt idx="18">
                  <c:v>0.47288207426281503</c:v>
                </c:pt>
                <c:pt idx="19">
                  <c:v>0.48912920759525869</c:v>
                </c:pt>
                <c:pt idx="20">
                  <c:v>0.47663991369526837</c:v>
                </c:pt>
                <c:pt idx="21">
                  <c:v>0.47037551998373539</c:v>
                </c:pt>
                <c:pt idx="22">
                  <c:v>0.48822395768983573</c:v>
                </c:pt>
                <c:pt idx="23">
                  <c:v>0.49809108129273172</c:v>
                </c:pt>
                <c:pt idx="24">
                  <c:v>0.49872149007223832</c:v>
                </c:pt>
                <c:pt idx="25">
                  <c:v>0.49942322784578619</c:v>
                </c:pt>
                <c:pt idx="26">
                  <c:v>0.5000783490622237</c:v>
                </c:pt>
                <c:pt idx="27">
                  <c:v>0.5009254831329315</c:v>
                </c:pt>
                <c:pt idx="28">
                  <c:v>0.50157021033611737</c:v>
                </c:pt>
                <c:pt idx="29">
                  <c:v>0.50221501318893347</c:v>
                </c:pt>
                <c:pt idx="30">
                  <c:v>0.50148252891172596</c:v>
                </c:pt>
                <c:pt idx="31">
                  <c:v>0.50068463303725685</c:v>
                </c:pt>
                <c:pt idx="32">
                  <c:v>0.49966712951626246</c:v>
                </c:pt>
                <c:pt idx="33">
                  <c:v>0.49845404359736356</c:v>
                </c:pt>
                <c:pt idx="34">
                  <c:v>0.49700924130694601</c:v>
                </c:pt>
                <c:pt idx="35">
                  <c:v>0.49383888434379464</c:v>
                </c:pt>
                <c:pt idx="36">
                  <c:v>0.49058481759576511</c:v>
                </c:pt>
                <c:pt idx="37">
                  <c:v>0.48730684612790842</c:v>
                </c:pt>
                <c:pt idx="38">
                  <c:v>0.48404673747888138</c:v>
                </c:pt>
                <c:pt idx="39">
                  <c:v>0.48079956650082023</c:v>
                </c:pt>
                <c:pt idx="40">
                  <c:v>0.4775522272418139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D-4473-BDAC-2FCDE94C308D}"/>
            </c:ext>
          </c:extLst>
        </c:ser>
        <c:ser>
          <c:idx val="3"/>
          <c:order val="3"/>
          <c:tx>
            <c:v>Tinterna(ec=10)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Gris'!$Y$2:$Y$42</c:f>
              <c:numCache>
                <c:formatCode>0.0000</c:formatCode>
                <c:ptCount val="41"/>
                <c:pt idx="0">
                  <c:v>0.37874113463206993</c:v>
                </c:pt>
                <c:pt idx="1">
                  <c:v>0.36581806790495297</c:v>
                </c:pt>
                <c:pt idx="2">
                  <c:v>0.35668305359259711</c:v>
                </c:pt>
                <c:pt idx="3">
                  <c:v>0.35951151638845502</c:v>
                </c:pt>
                <c:pt idx="4">
                  <c:v>0.36210572119480111</c:v>
                </c:pt>
                <c:pt idx="5">
                  <c:v>0.37093500256714784</c:v>
                </c:pt>
                <c:pt idx="6">
                  <c:v>0.38021247188824581</c:v>
                </c:pt>
                <c:pt idx="7">
                  <c:v>0.38519506932135261</c:v>
                </c:pt>
                <c:pt idx="8">
                  <c:v>0.36067382366443312</c:v>
                </c:pt>
                <c:pt idx="9">
                  <c:v>0.3504573917496363</c:v>
                </c:pt>
                <c:pt idx="10">
                  <c:v>0.34342646601682225</c:v>
                </c:pt>
                <c:pt idx="11">
                  <c:v>0.3514099684962686</c:v>
                </c:pt>
                <c:pt idx="12">
                  <c:v>0.36123065091387074</c:v>
                </c:pt>
                <c:pt idx="13">
                  <c:v>0.3653253167727335</c:v>
                </c:pt>
                <c:pt idx="14">
                  <c:v>0.36028221585768838</c:v>
                </c:pt>
                <c:pt idx="15">
                  <c:v>0.36218030295628578</c:v>
                </c:pt>
                <c:pt idx="16">
                  <c:v>0.36098365318394787</c:v>
                </c:pt>
                <c:pt idx="17">
                  <c:v>0.36062460899535198</c:v>
                </c:pt>
                <c:pt idx="18">
                  <c:v>0.36047773033707586</c:v>
                </c:pt>
                <c:pt idx="19">
                  <c:v>0.37782070394790912</c:v>
                </c:pt>
                <c:pt idx="20">
                  <c:v>0.36501018526328211</c:v>
                </c:pt>
                <c:pt idx="21">
                  <c:v>0.35880465560925745</c:v>
                </c:pt>
                <c:pt idx="22">
                  <c:v>0.37767331767896462</c:v>
                </c:pt>
                <c:pt idx="23">
                  <c:v>0.38792267191980856</c:v>
                </c:pt>
                <c:pt idx="24">
                  <c:v>0.3880834843686316</c:v>
                </c:pt>
                <c:pt idx="25">
                  <c:v>0.38828142494067008</c:v>
                </c:pt>
                <c:pt idx="26">
                  <c:v>0.3884533568027646</c:v>
                </c:pt>
                <c:pt idx="27">
                  <c:v>0.38872630152166687</c:v>
                </c:pt>
                <c:pt idx="28">
                  <c:v>0.38871230340592788</c:v>
                </c:pt>
                <c:pt idx="29">
                  <c:v>0.38869717380071522</c:v>
                </c:pt>
                <c:pt idx="30">
                  <c:v>0.38724845176954337</c:v>
                </c:pt>
                <c:pt idx="31">
                  <c:v>0.38577669913205548</c:v>
                </c:pt>
                <c:pt idx="32">
                  <c:v>0.38420199796953036</c:v>
                </c:pt>
                <c:pt idx="33">
                  <c:v>0.38253805712511446</c:v>
                </c:pt>
                <c:pt idx="34">
                  <c:v>0.3807671269662809</c:v>
                </c:pt>
                <c:pt idx="35">
                  <c:v>0.37728672237401351</c:v>
                </c:pt>
                <c:pt idx="36">
                  <c:v>0.37380959476951814</c:v>
                </c:pt>
                <c:pt idx="37">
                  <c:v>0.37036534756406136</c:v>
                </c:pt>
                <c:pt idx="38">
                  <c:v>0.36697396056655274</c:v>
                </c:pt>
                <c:pt idx="39">
                  <c:v>0.36363149260510408</c:v>
                </c:pt>
                <c:pt idx="40">
                  <c:v>0.3603299677750027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D-4473-BDAC-2FCDE94C308D}"/>
            </c:ext>
          </c:extLst>
        </c:ser>
        <c:ser>
          <c:idx val="4"/>
          <c:order val="4"/>
          <c:tx>
            <c:v>Tinterna(ec=15)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Gris'!$Z$2:$Z$42</c:f>
              <c:numCache>
                <c:formatCode>0.0000</c:formatCode>
                <c:ptCount val="41"/>
                <c:pt idx="0">
                  <c:v>0.31396132975667168</c:v>
                </c:pt>
                <c:pt idx="1">
                  <c:v>0.30028870107711092</c:v>
                </c:pt>
                <c:pt idx="2">
                  <c:v>0.29110491259921289</c:v>
                </c:pt>
                <c:pt idx="3">
                  <c:v>0.29355576263444383</c:v>
                </c:pt>
                <c:pt idx="4">
                  <c:v>0.29587025352941332</c:v>
                </c:pt>
                <c:pt idx="5">
                  <c:v>0.30416797163758513</c:v>
                </c:pt>
                <c:pt idx="6">
                  <c:v>0.31295301791527663</c:v>
                </c:pt>
                <c:pt idx="7">
                  <c:v>0.31770463056691334</c:v>
                </c:pt>
                <c:pt idx="8">
                  <c:v>0.2941986931711833</c:v>
                </c:pt>
                <c:pt idx="9">
                  <c:v>0.28454995997540489</c:v>
                </c:pt>
                <c:pt idx="10">
                  <c:v>0.27798863810438945</c:v>
                </c:pt>
                <c:pt idx="11">
                  <c:v>0.28559214041329595</c:v>
                </c:pt>
                <c:pt idx="12">
                  <c:v>0.29502721597141801</c:v>
                </c:pt>
                <c:pt idx="13">
                  <c:v>0.29908543661602005</c:v>
                </c:pt>
                <c:pt idx="14">
                  <c:v>0.2944242028328401</c:v>
                </c:pt>
                <c:pt idx="15">
                  <c:v>0.29639837542196767</c:v>
                </c:pt>
                <c:pt idx="16">
                  <c:v>0.29544285212778165</c:v>
                </c:pt>
                <c:pt idx="17">
                  <c:v>0.29530912415888566</c:v>
                </c:pt>
                <c:pt idx="18">
                  <c:v>0.29531075005245988</c:v>
                </c:pt>
                <c:pt idx="19">
                  <c:v>0.31216719176447105</c:v>
                </c:pt>
                <c:pt idx="20">
                  <c:v>0.29986887763417647</c:v>
                </c:pt>
                <c:pt idx="21">
                  <c:v>0.29400227523005862</c:v>
                </c:pt>
                <c:pt idx="22">
                  <c:v>0.31228757493375703</c:v>
                </c:pt>
                <c:pt idx="23">
                  <c:v>0.3222123143650184</c:v>
                </c:pt>
                <c:pt idx="24">
                  <c:v>0.32220158485475547</c:v>
                </c:pt>
                <c:pt idx="25">
                  <c:v>0.32221498338748233</c:v>
                </c:pt>
                <c:pt idx="26">
                  <c:v>0.32221127378474557</c:v>
                </c:pt>
                <c:pt idx="27">
                  <c:v>0.32227322045736684</c:v>
                </c:pt>
                <c:pt idx="28">
                  <c:v>0.32203251268190014</c:v>
                </c:pt>
                <c:pt idx="29">
                  <c:v>0.32179147057439295</c:v>
                </c:pt>
                <c:pt idx="30">
                  <c:v>0.3201632363168585</c:v>
                </c:pt>
                <c:pt idx="31">
                  <c:v>0.31853021149361749</c:v>
                </c:pt>
                <c:pt idx="32">
                  <c:v>0.31684085390441585</c:v>
                </c:pt>
                <c:pt idx="33">
                  <c:v>0.31510425896922811</c:v>
                </c:pt>
                <c:pt idx="34">
                  <c:v>0.31330921408985812</c:v>
                </c:pt>
                <c:pt idx="35">
                  <c:v>0.30989538493121227</c:v>
                </c:pt>
                <c:pt idx="36">
                  <c:v>0.30651808525660384</c:v>
                </c:pt>
                <c:pt idx="37">
                  <c:v>0.30319504656188867</c:v>
                </c:pt>
                <c:pt idx="38">
                  <c:v>0.29993774494564529</c:v>
                </c:pt>
                <c:pt idx="39">
                  <c:v>0.29674242981557009</c:v>
                </c:pt>
                <c:pt idx="40">
                  <c:v>0.29360287915263372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ED-4473-BDAC-2FCDE94C308D}"/>
            </c:ext>
          </c:extLst>
        </c:ser>
        <c:ser>
          <c:idx val="5"/>
          <c:order val="5"/>
          <c:tx>
            <c:v>Tinterna(ec=20)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Gris'!$AA$2:$AA$42</c:f>
              <c:numCache>
                <c:formatCode>0.0000</c:formatCode>
                <c:ptCount val="41"/>
                <c:pt idx="0">
                  <c:v>0.26957898385042411</c:v>
                </c:pt>
                <c:pt idx="1">
                  <c:v>0.25605841131687557</c:v>
                </c:pt>
                <c:pt idx="2">
                  <c:v>0.24721398650504689</c:v>
                </c:pt>
                <c:pt idx="3">
                  <c:v>0.24939731491296269</c:v>
                </c:pt>
                <c:pt idx="4">
                  <c:v>0.25149412604502941</c:v>
                </c:pt>
                <c:pt idx="5">
                  <c:v>0.25922878344102407</c:v>
                </c:pt>
                <c:pt idx="6">
                  <c:v>0.26746123366060215</c:v>
                </c:pt>
                <c:pt idx="7">
                  <c:v>0.27193516518678007</c:v>
                </c:pt>
                <c:pt idx="8">
                  <c:v>0.24978273103938453</c:v>
                </c:pt>
                <c:pt idx="9">
                  <c:v>0.24078477312977431</c:v>
                </c:pt>
                <c:pt idx="10">
                  <c:v>0.23471168612057225</c:v>
                </c:pt>
                <c:pt idx="11">
                  <c:v>0.24182237214988334</c:v>
                </c:pt>
                <c:pt idx="12">
                  <c:v>0.25069907828975491</c:v>
                </c:pt>
                <c:pt idx="13">
                  <c:v>0.25458046286224056</c:v>
                </c:pt>
                <c:pt idx="14">
                  <c:v>0.25027471445085459</c:v>
                </c:pt>
                <c:pt idx="15">
                  <c:v>0.25220482462681981</c:v>
                </c:pt>
                <c:pt idx="16">
                  <c:v>0.25139544917836387</c:v>
                </c:pt>
                <c:pt idx="17">
                  <c:v>0.25136853276318805</c:v>
                </c:pt>
                <c:pt idx="18">
                  <c:v>0.25143714849019294</c:v>
                </c:pt>
                <c:pt idx="19">
                  <c:v>0.2674413608053261</c:v>
                </c:pt>
                <c:pt idx="20">
                  <c:v>0.25583111735052411</c:v>
                </c:pt>
                <c:pt idx="21">
                  <c:v>0.25034473991378792</c:v>
                </c:pt>
                <c:pt idx="22">
                  <c:v>0.26768151725253264</c:v>
                </c:pt>
                <c:pt idx="23">
                  <c:v>0.27711243176472156</c:v>
                </c:pt>
                <c:pt idx="24">
                  <c:v>0.27702158129319754</c:v>
                </c:pt>
                <c:pt idx="25">
                  <c:v>0.27694809632126161</c:v>
                </c:pt>
                <c:pt idx="26">
                  <c:v>0.27686239312385474</c:v>
                </c:pt>
                <c:pt idx="27">
                  <c:v>0.27682376419971977</c:v>
                </c:pt>
                <c:pt idx="28">
                  <c:v>0.27648572076176303</c:v>
                </c:pt>
                <c:pt idx="29">
                  <c:v>0.27614804460622877</c:v>
                </c:pt>
                <c:pt idx="30">
                  <c:v>0.27449326132507856</c:v>
                </c:pt>
                <c:pt idx="31">
                  <c:v>0.27284336935289577</c:v>
                </c:pt>
                <c:pt idx="32">
                  <c:v>0.27116159265716711</c:v>
                </c:pt>
                <c:pt idx="33">
                  <c:v>0.26945443402583269</c:v>
                </c:pt>
                <c:pt idx="34">
                  <c:v>0.26771394052504038</c:v>
                </c:pt>
                <c:pt idx="35">
                  <c:v>0.26445694441381473</c:v>
                </c:pt>
                <c:pt idx="36">
                  <c:v>0.26125240804681105</c:v>
                </c:pt>
                <c:pt idx="37">
                  <c:v>0.25811179777815751</c:v>
                </c:pt>
                <c:pt idx="38">
                  <c:v>0.25504213105374807</c:v>
                </c:pt>
                <c:pt idx="39">
                  <c:v>0.25203971892424604</c:v>
                </c:pt>
                <c:pt idx="40">
                  <c:v>0.2490992059924535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ED-4473-BDAC-2FCDE94C308D}"/>
            </c:ext>
          </c:extLst>
        </c:ser>
        <c:ser>
          <c:idx val="6"/>
          <c:order val="6"/>
          <c:tx>
            <c:v>Tinterna(ec=25)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Gris'!$AB$2:$AB$42</c:f>
              <c:numCache>
                <c:formatCode>0.0000</c:formatCode>
                <c:ptCount val="41"/>
                <c:pt idx="0">
                  <c:v>0.23684194864601094</c:v>
                </c:pt>
                <c:pt idx="1">
                  <c:v>0.22378196439906484</c:v>
                </c:pt>
                <c:pt idx="2">
                  <c:v>0.2153821440219752</c:v>
                </c:pt>
                <c:pt idx="3">
                  <c:v>0.21735796275111818</c:v>
                </c:pt>
                <c:pt idx="4">
                  <c:v>0.21927642825060234</c:v>
                </c:pt>
                <c:pt idx="5">
                  <c:v>0.22648301797509562</c:v>
                </c:pt>
                <c:pt idx="6">
                  <c:v>0.23418456410701305</c:v>
                </c:pt>
                <c:pt idx="7">
                  <c:v>0.23838485027865763</c:v>
                </c:pt>
                <c:pt idx="8">
                  <c:v>0.21759633083029062</c:v>
                </c:pt>
                <c:pt idx="9">
                  <c:v>0.20922029593422664</c:v>
                </c:pt>
                <c:pt idx="10">
                  <c:v>0.20359711964551241</c:v>
                </c:pt>
                <c:pt idx="11">
                  <c:v>0.21022241631807725</c:v>
                </c:pt>
                <c:pt idx="12">
                  <c:v>0.21853078911915214</c:v>
                </c:pt>
                <c:pt idx="13">
                  <c:v>0.22220199368768023</c:v>
                </c:pt>
                <c:pt idx="14">
                  <c:v>0.21821336419968063</c:v>
                </c:pt>
                <c:pt idx="15">
                  <c:v>0.22006199408613547</c:v>
                </c:pt>
                <c:pt idx="16">
                  <c:v>0.219354139711049</c:v>
                </c:pt>
                <c:pt idx="17">
                  <c:v>0.21938452252808238</c:v>
                </c:pt>
                <c:pt idx="18">
                  <c:v>0.21948655914730075</c:v>
                </c:pt>
                <c:pt idx="19">
                  <c:v>0.2345764616075563</c:v>
                </c:pt>
                <c:pt idx="20">
                  <c:v>0.22366381249855349</c:v>
                </c:pt>
                <c:pt idx="21">
                  <c:v>0.21854124701419897</c:v>
                </c:pt>
                <c:pt idx="22">
                  <c:v>0.23487468085135799</c:v>
                </c:pt>
                <c:pt idx="23">
                  <c:v>0.24378525788917771</c:v>
                </c:pt>
                <c:pt idx="24">
                  <c:v>0.24365310872183277</c:v>
                </c:pt>
                <c:pt idx="25">
                  <c:v>0.24353424268065305</c:v>
                </c:pt>
                <c:pt idx="26">
                  <c:v>0.24340619891059534</c:v>
                </c:pt>
                <c:pt idx="27">
                  <c:v>0.24331394917003268</c:v>
                </c:pt>
                <c:pt idx="28">
                  <c:v>0.24293207614117396</c:v>
                </c:pt>
                <c:pt idx="29">
                  <c:v>0.2425510768988639</c:v>
                </c:pt>
                <c:pt idx="30">
                  <c:v>0.24092650055963416</c:v>
                </c:pt>
                <c:pt idx="31">
                  <c:v>0.23931246198472089</c:v>
                </c:pt>
                <c:pt idx="32">
                  <c:v>0.23768108362643492</c:v>
                </c:pt>
                <c:pt idx="33">
                  <c:v>0.23603722837816887</c:v>
                </c:pt>
                <c:pt idx="34">
                  <c:v>0.23437484904442174</c:v>
                </c:pt>
                <c:pt idx="35">
                  <c:v>0.23129427582740991</c:v>
                </c:pt>
                <c:pt idx="36">
                  <c:v>0.22827433334764358</c:v>
                </c:pt>
                <c:pt idx="37">
                  <c:v>0.22532269937088989</c:v>
                </c:pt>
                <c:pt idx="38">
                  <c:v>0.22244371539696184</c:v>
                </c:pt>
                <c:pt idx="39">
                  <c:v>0.21963373644369222</c:v>
                </c:pt>
                <c:pt idx="40">
                  <c:v>0.21688793111446003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ED-4473-BDAC-2FCDE94C308D}"/>
            </c:ext>
          </c:extLst>
        </c:ser>
        <c:ser>
          <c:idx val="7"/>
          <c:order val="7"/>
          <c:tx>
            <c:v>Tinterna(ec=30)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Gris'!$AC$2:$AC$42</c:f>
              <c:numCache>
                <c:formatCode>0.0000</c:formatCode>
                <c:ptCount val="41"/>
                <c:pt idx="0">
                  <c:v>0.21152648057412105</c:v>
                </c:pt>
                <c:pt idx="1">
                  <c:v>0.19902921041601873</c:v>
                </c:pt>
                <c:pt idx="2">
                  <c:v>0.19108748572115175</c:v>
                </c:pt>
                <c:pt idx="3">
                  <c:v>0.19289496031537201</c:v>
                </c:pt>
                <c:pt idx="4">
                  <c:v>0.19466362728906539</c:v>
                </c:pt>
                <c:pt idx="5">
                  <c:v>0.20139231427940496</c:v>
                </c:pt>
                <c:pt idx="6">
                  <c:v>0.20860650691652394</c:v>
                </c:pt>
                <c:pt idx="7">
                  <c:v>0.21255203688808733</c:v>
                </c:pt>
                <c:pt idx="8">
                  <c:v>0.19304199188385285</c:v>
                </c:pt>
                <c:pt idx="9">
                  <c:v>0.18523185479712012</c:v>
                </c:pt>
                <c:pt idx="10">
                  <c:v>0.18000996549337245</c:v>
                </c:pt>
                <c:pt idx="11">
                  <c:v>0.1861885156284937</c:v>
                </c:pt>
                <c:pt idx="12">
                  <c:v>0.19396458122811788</c:v>
                </c:pt>
                <c:pt idx="13">
                  <c:v>0.19742613478995708</c:v>
                </c:pt>
                <c:pt idx="14">
                  <c:v>0.19371709547464011</c:v>
                </c:pt>
                <c:pt idx="15">
                  <c:v>0.19547431152361172</c:v>
                </c:pt>
                <c:pt idx="16">
                  <c:v>0.19484253124762985</c:v>
                </c:pt>
                <c:pt idx="17">
                  <c:v>0.19490572981572507</c:v>
                </c:pt>
                <c:pt idx="18">
                  <c:v>0.19502494258396297</c:v>
                </c:pt>
                <c:pt idx="19">
                  <c:v>0.20923368797478048</c:v>
                </c:pt>
                <c:pt idx="20">
                  <c:v>0.19897797806402151</c:v>
                </c:pt>
                <c:pt idx="21">
                  <c:v>0.19418801163899913</c:v>
                </c:pt>
                <c:pt idx="22">
                  <c:v>0.20955994247758714</c:v>
                </c:pt>
                <c:pt idx="23">
                  <c:v>0.21797006437469912</c:v>
                </c:pt>
                <c:pt idx="24">
                  <c:v>0.2178159164194482</c:v>
                </c:pt>
                <c:pt idx="25">
                  <c:v>0.21767235604085178</c:v>
                </c:pt>
                <c:pt idx="26">
                  <c:v>0.21752165927914779</c:v>
                </c:pt>
                <c:pt idx="27">
                  <c:v>0.21739928651328189</c:v>
                </c:pt>
                <c:pt idx="28">
                  <c:v>0.2169993031954438</c:v>
                </c:pt>
                <c:pt idx="29">
                  <c:v>0.21660054803464668</c:v>
                </c:pt>
                <c:pt idx="30">
                  <c:v>0.2150287365044723</c:v>
                </c:pt>
                <c:pt idx="31">
                  <c:v>0.21347091419468045</c:v>
                </c:pt>
                <c:pt idx="32">
                  <c:v>0.21190506219020344</c:v>
                </c:pt>
                <c:pt idx="33">
                  <c:v>0.21033492780760144</c:v>
                </c:pt>
                <c:pt idx="34">
                  <c:v>0.20875569076009981</c:v>
                </c:pt>
                <c:pt idx="35">
                  <c:v>0.20584847040541554</c:v>
                </c:pt>
                <c:pt idx="36">
                  <c:v>0.20300601963500098</c:v>
                </c:pt>
                <c:pt idx="37">
                  <c:v>0.20023353521112774</c:v>
                </c:pt>
                <c:pt idx="38">
                  <c:v>0.19753362195317381</c:v>
                </c:pt>
                <c:pt idx="39">
                  <c:v>0.19490268492516805</c:v>
                </c:pt>
                <c:pt idx="40">
                  <c:v>0.19233625519501318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ED-4473-BDAC-2FCDE94C308D}"/>
            </c:ext>
          </c:extLst>
        </c:ser>
        <c:ser>
          <c:idx val="8"/>
          <c:order val="8"/>
          <c:tx>
            <c:v>Tinterna(ec=35)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Gris'!$AD$2:$AD$42</c:f>
              <c:numCache>
                <c:formatCode>0.0000</c:formatCode>
                <c:ptCount val="41"/>
                <c:pt idx="0">
                  <c:v>0.1912857400432304</c:v>
                </c:pt>
                <c:pt idx="1">
                  <c:v>0.1793706969758313</c:v>
                </c:pt>
                <c:pt idx="2">
                  <c:v>0.17186782425367042</c:v>
                </c:pt>
                <c:pt idx="3">
                  <c:v>0.17353492897033984</c:v>
                </c:pt>
                <c:pt idx="4">
                  <c:v>0.17517569654376342</c:v>
                </c:pt>
                <c:pt idx="5">
                  <c:v>0.18147672939110748</c:v>
                </c:pt>
                <c:pt idx="6">
                  <c:v>0.18825052038075185</c:v>
                </c:pt>
                <c:pt idx="7">
                  <c:v>0.19196368554151677</c:v>
                </c:pt>
                <c:pt idx="8">
                  <c:v>0.17362195950849824</c:v>
                </c:pt>
                <c:pt idx="9">
                  <c:v>0.16631871127652831</c:v>
                </c:pt>
                <c:pt idx="10">
                  <c:v>0.16145160877051978</c:v>
                </c:pt>
                <c:pt idx="11">
                  <c:v>0.16722796466467837</c:v>
                </c:pt>
                <c:pt idx="12">
                  <c:v>0.17451928615396151</c:v>
                </c:pt>
                <c:pt idx="13">
                  <c:v>0.17778319947547327</c:v>
                </c:pt>
                <c:pt idx="14">
                  <c:v>0.17432038558409424</c:v>
                </c:pt>
                <c:pt idx="15">
                  <c:v>0.17598664400744068</c:v>
                </c:pt>
                <c:pt idx="16">
                  <c:v>0.17541466845597853</c:v>
                </c:pt>
                <c:pt idx="17">
                  <c:v>0.17549728222230065</c:v>
                </c:pt>
                <c:pt idx="18">
                  <c:v>0.17562503104590244</c:v>
                </c:pt>
                <c:pt idx="19">
                  <c:v>0.18901580110195537</c:v>
                </c:pt>
                <c:pt idx="20">
                  <c:v>0.17936263799812746</c:v>
                </c:pt>
                <c:pt idx="21">
                  <c:v>0.17487212203124081</c:v>
                </c:pt>
                <c:pt idx="22">
                  <c:v>0.18935412621720049</c:v>
                </c:pt>
                <c:pt idx="23">
                  <c:v>0.19729869175461978</c:v>
                </c:pt>
                <c:pt idx="24">
                  <c:v>0.19713307132243196</c:v>
                </c:pt>
                <c:pt idx="25">
                  <c:v>0.19697614691994225</c:v>
                </c:pt>
                <c:pt idx="26">
                  <c:v>0.19681353103475008</c:v>
                </c:pt>
                <c:pt idx="27">
                  <c:v>0.19667399110753925</c:v>
                </c:pt>
                <c:pt idx="28">
                  <c:v>0.19626932416563037</c:v>
                </c:pt>
                <c:pt idx="29">
                  <c:v>0.19586613145300857</c:v>
                </c:pt>
                <c:pt idx="30">
                  <c:v>0.19435535336839438</c:v>
                </c:pt>
                <c:pt idx="31">
                  <c:v>0.19286071558998374</c:v>
                </c:pt>
                <c:pt idx="32">
                  <c:v>0.1913642956678161</c:v>
                </c:pt>
                <c:pt idx="33">
                  <c:v>0.18986904334249965</c:v>
                </c:pt>
                <c:pt idx="34">
                  <c:v>0.18837098215522996</c:v>
                </c:pt>
                <c:pt idx="35">
                  <c:v>0.1856264123606457</c:v>
                </c:pt>
                <c:pt idx="36">
                  <c:v>0.18294847586297003</c:v>
                </c:pt>
                <c:pt idx="37">
                  <c:v>0.18034065713661107</c:v>
                </c:pt>
                <c:pt idx="38">
                  <c:v>0.1778043751133449</c:v>
                </c:pt>
                <c:pt idx="39">
                  <c:v>0.17533609452599563</c:v>
                </c:pt>
                <c:pt idx="40">
                  <c:v>0.17293162170682885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ED-4473-BDAC-2FCDE94C308D}"/>
            </c:ext>
          </c:extLst>
        </c:ser>
        <c:ser>
          <c:idx val="9"/>
          <c:order val="9"/>
          <c:tx>
            <c:v>Tinterna(ec=40)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Gris'!$AE$2:$AE$42</c:f>
              <c:numCache>
                <c:formatCode>0.0000</c:formatCode>
                <c:ptCount val="41"/>
                <c:pt idx="0">
                  <c:v>0.17469154753806171</c:v>
                </c:pt>
                <c:pt idx="1">
                  <c:v>0.16334333781216603</c:v>
                </c:pt>
                <c:pt idx="2">
                  <c:v>0.15624893493021252</c:v>
                </c:pt>
                <c:pt idx="3">
                  <c:v>0.15779673227613999</c:v>
                </c:pt>
                <c:pt idx="4">
                  <c:v>0.15932692115891944</c:v>
                </c:pt>
                <c:pt idx="5">
                  <c:v>0.16524612913571968</c:v>
                </c:pt>
                <c:pt idx="6">
                  <c:v>0.17162382021903921</c:v>
                </c:pt>
                <c:pt idx="7">
                  <c:v>0.17512657238415974</c:v>
                </c:pt>
                <c:pt idx="8">
                  <c:v>0.15784274902701112</c:v>
                </c:pt>
                <c:pt idx="9">
                  <c:v>0.15099172294852048</c:v>
                </c:pt>
                <c:pt idx="10">
                  <c:v>0.146438188934642</c:v>
                </c:pt>
                <c:pt idx="11">
                  <c:v>0.1518548883593982</c:v>
                </c:pt>
                <c:pt idx="12">
                  <c:v>0.15870910041337893</c:v>
                </c:pt>
                <c:pt idx="13">
                  <c:v>0.16179080807397916</c:v>
                </c:pt>
                <c:pt idx="14">
                  <c:v>0.15854547507524863</c:v>
                </c:pt>
                <c:pt idx="15">
                  <c:v>0.16012526231590751</c:v>
                </c:pt>
                <c:pt idx="16">
                  <c:v>0.15960188101504524</c:v>
                </c:pt>
                <c:pt idx="17">
                  <c:v>0.15969606241696876</c:v>
                </c:pt>
                <c:pt idx="18">
                  <c:v>0.15982746988899921</c:v>
                </c:pt>
                <c:pt idx="19">
                  <c:v>0.17247003172496678</c:v>
                </c:pt>
                <c:pt idx="20">
                  <c:v>0.16336410724195138</c:v>
                </c:pt>
                <c:pt idx="21">
                  <c:v>0.15914204741053206</c:v>
                </c:pt>
                <c:pt idx="22">
                  <c:v>0.17281147361082638</c:v>
                </c:pt>
                <c:pt idx="23">
                  <c:v>0.18032875601206078</c:v>
                </c:pt>
                <c:pt idx="24">
                  <c:v>0.18015775340948581</c:v>
                </c:pt>
                <c:pt idx="25">
                  <c:v>0.17999405913192934</c:v>
                </c:pt>
                <c:pt idx="26">
                  <c:v>0.17982573667935231</c:v>
                </c:pt>
                <c:pt idx="27">
                  <c:v>0.17967664045373333</c:v>
                </c:pt>
                <c:pt idx="28">
                  <c:v>0.17927462009091499</c:v>
                </c:pt>
                <c:pt idx="29">
                  <c:v>0.17887424369601623</c:v>
                </c:pt>
                <c:pt idx="30">
                  <c:v>0.17742627928123023</c:v>
                </c:pt>
                <c:pt idx="31">
                  <c:v>0.17599579131703491</c:v>
                </c:pt>
                <c:pt idx="32">
                  <c:v>0.17456785058620783</c:v>
                </c:pt>
                <c:pt idx="33">
                  <c:v>0.1731448155042572</c:v>
                </c:pt>
                <c:pt idx="34">
                  <c:v>0.17172331895770565</c:v>
                </c:pt>
                <c:pt idx="35">
                  <c:v>0.16912855091640777</c:v>
                </c:pt>
                <c:pt idx="36">
                  <c:v>0.16660093174590473</c:v>
                </c:pt>
                <c:pt idx="37">
                  <c:v>0.16414271944204817</c:v>
                </c:pt>
                <c:pt idx="38">
                  <c:v>0.16175449404283437</c:v>
                </c:pt>
                <c:pt idx="39">
                  <c:v>0.15943278808225525</c:v>
                </c:pt>
                <c:pt idx="40">
                  <c:v>0.15717363087769431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ED-4473-BDAC-2FCDE94C308D}"/>
            </c:ext>
          </c:extLst>
        </c:ser>
        <c:ser>
          <c:idx val="10"/>
          <c:order val="10"/>
          <c:tx>
            <c:v>Tinterna(ec=50)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Gris'!$AF$2:$AF$42</c:f>
              <c:numCache>
                <c:formatCode>0.0000</c:formatCode>
                <c:ptCount val="41"/>
                <c:pt idx="0">
                  <c:v>0.14903048642196426</c:v>
                </c:pt>
                <c:pt idx="1">
                  <c:v>0.1387213446391784</c:v>
                </c:pt>
                <c:pt idx="2">
                  <c:v>0.13234609382319462</c:v>
                </c:pt>
                <c:pt idx="3">
                  <c:v>0.13370123739236117</c:v>
                </c:pt>
                <c:pt idx="4">
                  <c:v>0.13504971769946961</c:v>
                </c:pt>
                <c:pt idx="5">
                  <c:v>0.14032126026574776</c:v>
                </c:pt>
                <c:pt idx="6">
                  <c:v>0.1460216580731748</c:v>
                </c:pt>
                <c:pt idx="7">
                  <c:v>0.14916200123808432</c:v>
                </c:pt>
                <c:pt idx="8">
                  <c:v>0.13369762489729764</c:v>
                </c:pt>
                <c:pt idx="9">
                  <c:v>0.12761190617078366</c:v>
                </c:pt>
                <c:pt idx="10">
                  <c:v>0.12358381993035783</c:v>
                </c:pt>
                <c:pt idx="11">
                  <c:v>0.12839116544251983</c:v>
                </c:pt>
                <c:pt idx="12">
                  <c:v>0.13449814333919452</c:v>
                </c:pt>
                <c:pt idx="13">
                  <c:v>0.1372617670892291</c:v>
                </c:pt>
                <c:pt idx="14">
                  <c:v>0.13438146131142581</c:v>
                </c:pt>
                <c:pt idx="15">
                  <c:v>0.13580627965391567</c:v>
                </c:pt>
                <c:pt idx="16">
                  <c:v>0.13535766064667953</c:v>
                </c:pt>
                <c:pt idx="17">
                  <c:v>0.13546227758199736</c:v>
                </c:pt>
                <c:pt idx="18">
                  <c:v>0.1355935765428895</c:v>
                </c:pt>
                <c:pt idx="19">
                  <c:v>0.14693691192994596</c:v>
                </c:pt>
                <c:pt idx="20">
                  <c:v>0.13877547289301173</c:v>
                </c:pt>
                <c:pt idx="21">
                  <c:v>0.13501059883919764</c:v>
                </c:pt>
                <c:pt idx="22">
                  <c:v>0.14727121743334104</c:v>
                </c:pt>
                <c:pt idx="23">
                  <c:v>0.15404253473759733</c:v>
                </c:pt>
                <c:pt idx="24">
                  <c:v>0.15387033989365451</c:v>
                </c:pt>
                <c:pt idx="25">
                  <c:v>0.15370357834734261</c:v>
                </c:pt>
                <c:pt idx="26">
                  <c:v>0.15353362126375547</c:v>
                </c:pt>
                <c:pt idx="27">
                  <c:v>0.15337769843784876</c:v>
                </c:pt>
                <c:pt idx="28">
                  <c:v>0.15299133963609446</c:v>
                </c:pt>
                <c:pt idx="29">
                  <c:v>0.15260681696684797</c:v>
                </c:pt>
                <c:pt idx="30">
                  <c:v>0.15127927809504316</c:v>
                </c:pt>
                <c:pt idx="31">
                  <c:v>0.14997046986191576</c:v>
                </c:pt>
                <c:pt idx="32">
                  <c:v>0.14866948210509445</c:v>
                </c:pt>
                <c:pt idx="33">
                  <c:v>0.1473778711055127</c:v>
                </c:pt>
                <c:pt idx="34">
                  <c:v>0.14609307986753262</c:v>
                </c:pt>
                <c:pt idx="35">
                  <c:v>0.14376014836474527</c:v>
                </c:pt>
                <c:pt idx="36">
                  <c:v>0.14149324749952275</c:v>
                </c:pt>
                <c:pt idx="37">
                  <c:v>0.13929305327314934</c:v>
                </c:pt>
                <c:pt idx="38">
                  <c:v>0.13715908691398226</c:v>
                </c:pt>
                <c:pt idx="39">
                  <c:v>0.13508803141993786</c:v>
                </c:pt>
                <c:pt idx="40">
                  <c:v>0.13307626973121156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ED-4473-BDAC-2FCDE94C308D}"/>
            </c:ext>
          </c:extLst>
        </c:ser>
        <c:ser>
          <c:idx val="11"/>
          <c:order val="11"/>
          <c:tx>
            <c:v>Tinterna(ec=60)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Gris'!$AG$2:$AG$42</c:f>
              <c:numCache>
                <c:formatCode>0.0000</c:formatCode>
                <c:ptCount val="41"/>
                <c:pt idx="0">
                  <c:v>0.13005573411773907</c:v>
                </c:pt>
                <c:pt idx="1">
                  <c:v>0.12064513006744537</c:v>
                </c:pt>
                <c:pt idx="2">
                  <c:v>0.11487094411596921</c:v>
                </c:pt>
                <c:pt idx="3">
                  <c:v>0.11607678854358294</c:v>
                </c:pt>
                <c:pt idx="4">
                  <c:v>0.11728213197987536</c:v>
                </c:pt>
                <c:pt idx="5">
                  <c:v>0.12202865647255745</c:v>
                </c:pt>
                <c:pt idx="6">
                  <c:v>0.12717557253673473</c:v>
                </c:pt>
                <c:pt idx="7">
                  <c:v>0.13001762949333973</c:v>
                </c:pt>
                <c:pt idx="8">
                  <c:v>0.11604676993045615</c:v>
                </c:pt>
                <c:pt idx="9">
                  <c:v>0.11057919920648729</c:v>
                </c:pt>
                <c:pt idx="10">
                  <c:v>0.10697147563379517</c:v>
                </c:pt>
                <c:pt idx="11">
                  <c:v>0.11128666714980096</c:v>
                </c:pt>
                <c:pt idx="12">
                  <c:v>0.1167847716714272</c:v>
                </c:pt>
                <c:pt idx="13">
                  <c:v>0.11928438038853351</c:v>
                </c:pt>
                <c:pt idx="14">
                  <c:v>0.11669718598905643</c:v>
                </c:pt>
                <c:pt idx="15">
                  <c:v>0.11799068453365269</c:v>
                </c:pt>
                <c:pt idx="16">
                  <c:v>0.1175973238365593</c:v>
                </c:pt>
                <c:pt idx="17">
                  <c:v>0.1177040108148022</c:v>
                </c:pt>
                <c:pt idx="18">
                  <c:v>0.11783082813934165</c:v>
                </c:pt>
                <c:pt idx="19">
                  <c:v>0.1280987065114898</c:v>
                </c:pt>
                <c:pt idx="20">
                  <c:v>0.1207154419709271</c:v>
                </c:pt>
                <c:pt idx="21">
                  <c:v>0.11732250346104944</c:v>
                </c:pt>
                <c:pt idx="22">
                  <c:v>0.12841840345129674</c:v>
                </c:pt>
                <c:pt idx="23">
                  <c:v>0.13456798500361922</c:v>
                </c:pt>
                <c:pt idx="24">
                  <c:v>0.13440050681064886</c:v>
                </c:pt>
                <c:pt idx="25">
                  <c:v>0.13423727449700618</c:v>
                </c:pt>
                <c:pt idx="26">
                  <c:v>0.13407174221839213</c:v>
                </c:pt>
                <c:pt idx="27">
                  <c:v>0.13391697173735384</c:v>
                </c:pt>
                <c:pt idx="28">
                  <c:v>0.13355133002946573</c:v>
                </c:pt>
                <c:pt idx="29">
                  <c:v>0.13318760057940615</c:v>
                </c:pt>
                <c:pt idx="30">
                  <c:v>0.13196786926550885</c:v>
                </c:pt>
                <c:pt idx="31">
                  <c:v>0.13076711186678658</c:v>
                </c:pt>
                <c:pt idx="32">
                  <c:v>0.12957694002468267</c:v>
                </c:pt>
                <c:pt idx="33">
                  <c:v>0.12839840662736623</c:v>
                </c:pt>
                <c:pt idx="34">
                  <c:v>0.12722946088142084</c:v>
                </c:pt>
                <c:pt idx="35">
                  <c:v>0.12511453810149398</c:v>
                </c:pt>
                <c:pt idx="36">
                  <c:v>0.12306321408432463</c:v>
                </c:pt>
                <c:pt idx="37">
                  <c:v>0.12107524425333516</c:v>
                </c:pt>
                <c:pt idx="38">
                  <c:v>0.11914955734741195</c:v>
                </c:pt>
                <c:pt idx="39">
                  <c:v>0.11728299397196729</c:v>
                </c:pt>
                <c:pt idx="40">
                  <c:v>0.11547221688255949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ED-4473-BDAC-2FCDE94C308D}"/>
            </c:ext>
          </c:extLst>
        </c:ser>
        <c:ser>
          <c:idx val="12"/>
          <c:order val="12"/>
          <c:tx>
            <c:v>Tinterna(ec=70)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Gris'!$AH$2:$AH$42</c:f>
              <c:numCache>
                <c:formatCode>0.0000</c:formatCode>
                <c:ptCount val="41"/>
                <c:pt idx="0">
                  <c:v>0.11542489780690257</c:v>
                </c:pt>
                <c:pt idx="1">
                  <c:v>0.10678475553527278</c:v>
                </c:pt>
                <c:pt idx="2">
                  <c:v>0.10151482726358019</c:v>
                </c:pt>
                <c:pt idx="3">
                  <c:v>0.10260133108271141</c:v>
                </c:pt>
                <c:pt idx="4">
                  <c:v>0.1036909935077146</c:v>
                </c:pt>
                <c:pt idx="5">
                  <c:v>0.10800512405028773</c:v>
                </c:pt>
                <c:pt idx="6">
                  <c:v>0.11269348613589614</c:v>
                </c:pt>
                <c:pt idx="7">
                  <c:v>0.11528712900124471</c:v>
                </c:pt>
                <c:pt idx="8">
                  <c:v>0.10255668298013632</c:v>
                </c:pt>
                <c:pt idx="9">
                  <c:v>9.7596444853015107E-2</c:v>
                </c:pt>
                <c:pt idx="10">
                  <c:v>9.4331376794794863E-2</c:v>
                </c:pt>
                <c:pt idx="11">
                  <c:v>9.8242962948476453E-2</c:v>
                </c:pt>
                <c:pt idx="12">
                  <c:v>0.10323852554064405</c:v>
                </c:pt>
                <c:pt idx="13">
                  <c:v>0.10551757651844529</c:v>
                </c:pt>
                <c:pt idx="14">
                  <c:v>0.10317028004346085</c:v>
                </c:pt>
                <c:pt idx="15">
                  <c:v>0.10435272644323756</c:v>
                </c:pt>
                <c:pt idx="16">
                  <c:v>0.10400210400354926</c:v>
                </c:pt>
                <c:pt idx="17">
                  <c:v>0.10410719515753986</c:v>
                </c:pt>
                <c:pt idx="18">
                  <c:v>0.10422805100168464</c:v>
                </c:pt>
                <c:pt idx="19">
                  <c:v>0.11359788367359869</c:v>
                </c:pt>
                <c:pt idx="20">
                  <c:v>0.10686275834806658</c:v>
                </c:pt>
                <c:pt idx="21">
                  <c:v>0.10377685875222209</c:v>
                </c:pt>
                <c:pt idx="22">
                  <c:v>0.11390088021901512</c:v>
                </c:pt>
                <c:pt idx="23">
                  <c:v>0.11952818156014811</c:v>
                </c:pt>
                <c:pt idx="24">
                  <c:v>0.11936762351733332</c:v>
                </c:pt>
                <c:pt idx="25">
                  <c:v>0.11921050493327989</c:v>
                </c:pt>
                <c:pt idx="26">
                  <c:v>0.11905168211429107</c:v>
                </c:pt>
                <c:pt idx="27">
                  <c:v>0.11890141309994728</c:v>
                </c:pt>
                <c:pt idx="28">
                  <c:v>0.11855713267782075</c:v>
                </c:pt>
                <c:pt idx="29">
                  <c:v>0.11821477821168092</c:v>
                </c:pt>
                <c:pt idx="30">
                  <c:v>0.11708943055090515</c:v>
                </c:pt>
                <c:pt idx="31">
                  <c:v>0.1159828141724395</c:v>
                </c:pt>
                <c:pt idx="32">
                  <c:v>0.11488823729322561</c:v>
                </c:pt>
                <c:pt idx="33">
                  <c:v>0.11380641849093998</c:v>
                </c:pt>
                <c:pt idx="34">
                  <c:v>0.1127356491693412</c:v>
                </c:pt>
                <c:pt idx="35">
                  <c:v>0.11080347964537207</c:v>
                </c:pt>
                <c:pt idx="36">
                  <c:v>0.10893203123158024</c:v>
                </c:pt>
                <c:pt idx="37">
                  <c:v>0.10712049803877033</c:v>
                </c:pt>
                <c:pt idx="38">
                  <c:v>0.10536746638150696</c:v>
                </c:pt>
                <c:pt idx="39">
                  <c:v>0.1036699322073904</c:v>
                </c:pt>
                <c:pt idx="40">
                  <c:v>0.10202479179613011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ED-4473-BDAC-2FCDE94C308D}"/>
            </c:ext>
          </c:extLst>
        </c:ser>
        <c:ser>
          <c:idx val="13"/>
          <c:order val="13"/>
          <c:tx>
            <c:v>Tinterna(ec=80)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Gris'!$AI$2:$AI$42</c:f>
              <c:numCache>
                <c:formatCode>0.0000</c:formatCode>
                <c:ptCount val="41"/>
                <c:pt idx="0">
                  <c:v>0.10378523726383637</c:v>
                </c:pt>
                <c:pt idx="1">
                  <c:v>9.5807373942628615E-2</c:v>
                </c:pt>
                <c:pt idx="2">
                  <c:v>9.0964262403995022E-2</c:v>
                </c:pt>
                <c:pt idx="3">
                  <c:v>9.1953088741596467E-2</c:v>
                </c:pt>
                <c:pt idx="4">
                  <c:v>9.2947317270858143E-2</c:v>
                </c:pt>
                <c:pt idx="5">
                  <c:v>9.6899927405576847E-2</c:v>
                </c:pt>
                <c:pt idx="6">
                  <c:v>0.10120312600275394</c:v>
                </c:pt>
                <c:pt idx="7">
                  <c:v>0.10358727907225163</c:v>
                </c:pt>
                <c:pt idx="8">
                  <c:v>9.1900262001080257E-2</c:v>
                </c:pt>
                <c:pt idx="9">
                  <c:v>8.7362885057986617E-2</c:v>
                </c:pt>
                <c:pt idx="10">
                  <c:v>8.4381947703089821E-2</c:v>
                </c:pt>
                <c:pt idx="11">
                  <c:v>8.7957465498734955E-2</c:v>
                </c:pt>
                <c:pt idx="12">
                  <c:v>9.2532510674526947E-2</c:v>
                </c:pt>
                <c:pt idx="13">
                  <c:v>9.4625406976388327E-2</c:v>
                </c:pt>
                <c:pt idx="14">
                  <c:v>9.2477797587919852E-2</c:v>
                </c:pt>
                <c:pt idx="15">
                  <c:v>9.3565760800493614E-2</c:v>
                </c:pt>
                <c:pt idx="16">
                  <c:v>9.3249284166009971E-2</c:v>
                </c:pt>
                <c:pt idx="17">
                  <c:v>9.3351156625059772E-2</c:v>
                </c:pt>
                <c:pt idx="18">
                  <c:v>9.3465731534480234E-2</c:v>
                </c:pt>
                <c:pt idx="19">
                  <c:v>0.10207725660736955</c:v>
                </c:pt>
                <c:pt idx="20">
                  <c:v>9.5888574202761312E-2</c:v>
                </c:pt>
                <c:pt idx="21">
                  <c:v>9.3059815933802525E-2</c:v>
                </c:pt>
                <c:pt idx="22">
                  <c:v>0.1023635674026675</c:v>
                </c:pt>
                <c:pt idx="23">
                  <c:v>0.10754760001862085</c:v>
                </c:pt>
                <c:pt idx="24">
                  <c:v>0.10739461281554252</c:v>
                </c:pt>
                <c:pt idx="25">
                  <c:v>0.10724448862066183</c:v>
                </c:pt>
                <c:pt idx="26">
                  <c:v>0.10709307500060472</c:v>
                </c:pt>
                <c:pt idx="27">
                  <c:v>0.10694864900223422</c:v>
                </c:pt>
                <c:pt idx="28">
                  <c:v>0.10662476435840595</c:v>
                </c:pt>
                <c:pt idx="29">
                  <c:v>0.10630278511835378</c:v>
                </c:pt>
                <c:pt idx="30">
                  <c:v>0.10525972062420585</c:v>
                </c:pt>
                <c:pt idx="31">
                  <c:v>0.10423490864358609</c:v>
                </c:pt>
                <c:pt idx="32">
                  <c:v>0.10322285878310211</c:v>
                </c:pt>
                <c:pt idx="33">
                  <c:v>0.10222405826988634</c:v>
                </c:pt>
                <c:pt idx="34">
                  <c:v>0.10123704357736596</c:v>
                </c:pt>
                <c:pt idx="35">
                  <c:v>9.9459624063475083E-2</c:v>
                </c:pt>
                <c:pt idx="36">
                  <c:v>9.7739974712323097E-2</c:v>
                </c:pt>
                <c:pt idx="37">
                  <c:v>9.6076938170917003E-2</c:v>
                </c:pt>
                <c:pt idx="38">
                  <c:v>9.4468902062964766E-2</c:v>
                </c:pt>
                <c:pt idx="39">
                  <c:v>9.2913010684168462E-2</c:v>
                </c:pt>
                <c:pt idx="40">
                  <c:v>9.1406360886036708E-2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ED-4473-BDAC-2FCDE94C308D}"/>
            </c:ext>
          </c:extLst>
        </c:ser>
        <c:ser>
          <c:idx val="14"/>
          <c:order val="14"/>
          <c:tx>
            <c:v>Tinterna(ec=90)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Gris'!$AJ$2:$AJ$42</c:f>
              <c:numCache>
                <c:formatCode>0.0000</c:formatCode>
                <c:ptCount val="41"/>
                <c:pt idx="0">
                  <c:v>9.4297190934090835E-2</c:v>
                </c:pt>
                <c:pt idx="1">
                  <c:v>8.6892106564539162E-2</c:v>
                </c:pt>
                <c:pt idx="2">
                  <c:v>8.2413878215309211E-2</c:v>
                </c:pt>
                <c:pt idx="3">
                  <c:v>8.3321235481011335E-2</c:v>
                </c:pt>
                <c:pt idx="4">
                  <c:v>8.4235390872041904E-2</c:v>
                </c:pt>
                <c:pt idx="5">
                  <c:v>8.7881621163697687E-2</c:v>
                </c:pt>
                <c:pt idx="6">
                  <c:v>9.1857193801332393E-2</c:v>
                </c:pt>
                <c:pt idx="7">
                  <c:v>9.4062584249889447E-2</c:v>
                </c:pt>
                <c:pt idx="8">
                  <c:v>8.3263959895251816E-2</c:v>
                </c:pt>
                <c:pt idx="9">
                  <c:v>7.9083971369232842E-2</c:v>
                </c:pt>
                <c:pt idx="10">
                  <c:v>7.6342196404810103E-2</c:v>
                </c:pt>
                <c:pt idx="11">
                  <c:v>7.9633969844763008E-2</c:v>
                </c:pt>
                <c:pt idx="12">
                  <c:v>8.3852573325604141E-2</c:v>
                </c:pt>
                <c:pt idx="13">
                  <c:v>8.5786652839722422E-2</c:v>
                </c:pt>
                <c:pt idx="14">
                  <c:v>8.3807710130638036E-2</c:v>
                </c:pt>
                <c:pt idx="15">
                  <c:v>8.4814610466167117E-2</c:v>
                </c:pt>
                <c:pt idx="16">
                  <c:v>8.4526094421297771E-2</c:v>
                </c:pt>
                <c:pt idx="17">
                  <c:v>8.4624082331353989E-2</c:v>
                </c:pt>
                <c:pt idx="18">
                  <c:v>8.4732538230244181E-2</c:v>
                </c:pt>
                <c:pt idx="19">
                  <c:v>9.2696600054633649E-2</c:v>
                </c:pt>
                <c:pt idx="20">
                  <c:v>8.6974024400865879E-2</c:v>
                </c:pt>
                <c:pt idx="21">
                  <c:v>8.4363460134861512E-2</c:v>
                </c:pt>
                <c:pt idx="22">
                  <c:v>9.2967067209994703E-2</c:v>
                </c:pt>
                <c:pt idx="23">
                  <c:v>9.7770968080408416E-2</c:v>
                </c:pt>
                <c:pt idx="24">
                  <c:v>9.7625521619741917E-2</c:v>
                </c:pt>
                <c:pt idx="25">
                  <c:v>9.7482509595639755E-2</c:v>
                </c:pt>
                <c:pt idx="26">
                  <c:v>9.7338507315524403E-2</c:v>
                </c:pt>
                <c:pt idx="27">
                  <c:v>9.7200338155269961E-2</c:v>
                </c:pt>
                <c:pt idx="28">
                  <c:v>9.689534062596028E-2</c:v>
                </c:pt>
                <c:pt idx="29">
                  <c:v>9.6592209198656853E-2</c:v>
                </c:pt>
                <c:pt idx="30">
                  <c:v>9.5621044776197373E-2</c:v>
                </c:pt>
                <c:pt idx="31">
                  <c:v>9.4667544757936817E-2</c:v>
                </c:pt>
                <c:pt idx="32">
                  <c:v>9.3727103686045865E-2</c:v>
                </c:pt>
                <c:pt idx="33">
                  <c:v>9.2800043612273342E-2</c:v>
                </c:pt>
                <c:pt idx="34">
                  <c:v>9.1885084424506935E-2</c:v>
                </c:pt>
                <c:pt idx="35">
                  <c:v>9.024007777707066E-2</c:v>
                </c:pt>
                <c:pt idx="36">
                  <c:v>8.8649980405083539E-2</c:v>
                </c:pt>
                <c:pt idx="37">
                  <c:v>8.7113412603483376E-2</c:v>
                </c:pt>
                <c:pt idx="38">
                  <c:v>8.5628650008446883E-2</c:v>
                </c:pt>
                <c:pt idx="39">
                  <c:v>8.4192976216830751E-2</c:v>
                </c:pt>
                <c:pt idx="40">
                  <c:v>8.2803663374133585E-2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ED-4473-BDAC-2FCDE94C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8671"/>
        <c:axId val="1"/>
      </c:scatterChart>
      <c:valAx>
        <c:axId val="93998671"/>
        <c:scaling>
          <c:orientation val="minMax"/>
          <c:max val="700"/>
          <c:min val="4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Longitud de onda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(nm)</a:t>
                </a:r>
              </a:p>
            </c:rich>
          </c:tx>
          <c:layout>
            <c:manualLayout>
              <c:xMode val="edge"/>
              <c:yMode val="edge"/>
              <c:x val="0.40563991323210413"/>
              <c:y val="0.927487352445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At val="0"/>
        <c:crossBetween val="midCat"/>
        <c:majorUnit val="50"/>
        <c:minorUnit val="1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Reflectancia interna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r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int</a:t>
                </a:r>
              </a:p>
            </c:rich>
          </c:tx>
          <c:layout>
            <c:manualLayout>
              <c:xMode val="edge"/>
              <c:yMode val="edge"/>
              <c:x val="1.193058568329718E-2"/>
              <c:y val="0.31871838111298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8671"/>
        <c:crossesAt val="400"/>
        <c:crossBetween val="midCat"/>
        <c:majorUnit val="0.2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Serie ternaria Cian + Magenta + Amarillo</a:t>
            </a:r>
          </a:p>
        </c:rich>
      </c:tx>
      <c:layout>
        <c:manualLayout>
          <c:xMode val="edge"/>
          <c:yMode val="edge"/>
          <c:x val="0.24620390455531455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4685466377438E-2"/>
          <c:y val="0.15682967959527824"/>
          <c:w val="0.8731019522776573"/>
          <c:h val="0.69645868465430016"/>
        </c:manualLayout>
      </c:layout>
      <c:scatterChart>
        <c:scatterStyle val="smoothMarker"/>
        <c:varyColors val="0"/>
        <c:ser>
          <c:idx val="0"/>
          <c:order val="0"/>
          <c:tx>
            <c:v>Tmedida(ec=1)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noFill/>
              <a:ln w="6350">
                <a:noFill/>
              </a:ln>
            </c:spPr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Gris'!$AK$2:$AK$42</c:f>
              <c:numCache>
                <c:formatCode>0.0000</c:formatCode>
                <c:ptCount val="41"/>
                <c:pt idx="0">
                  <c:v>0.47692010264668266</c:v>
                </c:pt>
                <c:pt idx="1">
                  <c:v>0.48780257509549874</c:v>
                </c:pt>
                <c:pt idx="2">
                  <c:v>0.48991406385139596</c:v>
                </c:pt>
                <c:pt idx="3">
                  <c:v>0.49670294744630783</c:v>
                </c:pt>
                <c:pt idx="4">
                  <c:v>0.50174853920541362</c:v>
                </c:pt>
                <c:pt idx="5">
                  <c:v>0.51103713193320199</c:v>
                </c:pt>
                <c:pt idx="6">
                  <c:v>0.52044764906080454</c:v>
                </c:pt>
                <c:pt idx="7">
                  <c:v>0.52523927074212606</c:v>
                </c:pt>
                <c:pt idx="8">
                  <c:v>0.50712273058149315</c:v>
                </c:pt>
                <c:pt idx="9">
                  <c:v>0.49880571548381836</c:v>
                </c:pt>
                <c:pt idx="10">
                  <c:v>0.49216785507410216</c:v>
                </c:pt>
                <c:pt idx="11">
                  <c:v>0.49646682963295613</c:v>
                </c:pt>
                <c:pt idx="12">
                  <c:v>0.50129937591978824</c:v>
                </c:pt>
                <c:pt idx="13">
                  <c:v>0.50122735261265527</c:v>
                </c:pt>
                <c:pt idx="14">
                  <c:v>0.49460042411898747</c:v>
                </c:pt>
                <c:pt idx="15">
                  <c:v>0.49280130383006271</c:v>
                </c:pt>
                <c:pt idx="16">
                  <c:v>0.4884206598364676</c:v>
                </c:pt>
                <c:pt idx="17">
                  <c:v>0.48431806411330508</c:v>
                </c:pt>
                <c:pt idx="18">
                  <c:v>0.48166090904669773</c:v>
                </c:pt>
                <c:pt idx="19">
                  <c:v>0.49063023354192148</c:v>
                </c:pt>
                <c:pt idx="20">
                  <c:v>0.48101368700104213</c:v>
                </c:pt>
                <c:pt idx="21">
                  <c:v>0.4753989244040519</c:v>
                </c:pt>
                <c:pt idx="22">
                  <c:v>0.48618652272015117</c:v>
                </c:pt>
                <c:pt idx="23">
                  <c:v>0.49370228350790502</c:v>
                </c:pt>
                <c:pt idx="24">
                  <c:v>0.49650912898238414</c:v>
                </c:pt>
                <c:pt idx="25">
                  <c:v>0.49959263595090664</c:v>
                </c:pt>
                <c:pt idx="26">
                  <c:v>0.50258047325465094</c:v>
                </c:pt>
                <c:pt idx="27">
                  <c:v>0.5062615270780968</c:v>
                </c:pt>
                <c:pt idx="28">
                  <c:v>0.51024997674712236</c:v>
                </c:pt>
                <c:pt idx="29">
                  <c:v>0.51434023697268627</c:v>
                </c:pt>
                <c:pt idx="30">
                  <c:v>0.5174682513916542</c:v>
                </c:pt>
                <c:pt idx="31">
                  <c:v>0.52041200278939548</c:v>
                </c:pt>
                <c:pt idx="32">
                  <c:v>0.52257755773284709</c:v>
                </c:pt>
                <c:pt idx="33">
                  <c:v>0.524007990486691</c:v>
                </c:pt>
                <c:pt idx="34">
                  <c:v>0.52452818332380124</c:v>
                </c:pt>
                <c:pt idx="35">
                  <c:v>0.52333799085731247</c:v>
                </c:pt>
                <c:pt idx="36">
                  <c:v>0.52162251973316509</c:v>
                </c:pt>
                <c:pt idx="37">
                  <c:v>0.51961309168360603</c:v>
                </c:pt>
                <c:pt idx="38">
                  <c:v>0.51747668311295725</c:v>
                </c:pt>
                <c:pt idx="39">
                  <c:v>0.51519880336870549</c:v>
                </c:pt>
                <c:pt idx="40">
                  <c:v>0.51273271725839131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65A-9094-796DBA6350BF}"/>
            </c:ext>
          </c:extLst>
        </c:ser>
        <c:ser>
          <c:idx val="1"/>
          <c:order val="1"/>
          <c:tx>
            <c:v>Tmedida(ec=2)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Gris'!$AL$2:$AL$42</c:f>
              <c:numCache>
                <c:formatCode>0.0000</c:formatCode>
                <c:ptCount val="41"/>
                <c:pt idx="0">
                  <c:v>0.40849196344159316</c:v>
                </c:pt>
                <c:pt idx="1">
                  <c:v>0.40919616856129631</c:v>
                </c:pt>
                <c:pt idx="2">
                  <c:v>0.40646953273226655</c:v>
                </c:pt>
                <c:pt idx="3">
                  <c:v>0.41098999230286981</c:v>
                </c:pt>
                <c:pt idx="4">
                  <c:v>0.41454856781042349</c:v>
                </c:pt>
                <c:pt idx="5">
                  <c:v>0.42285470684105114</c:v>
                </c:pt>
                <c:pt idx="6">
                  <c:v>0.43143081715469478</c:v>
                </c:pt>
                <c:pt idx="7">
                  <c:v>0.43591775700612012</c:v>
                </c:pt>
                <c:pt idx="8">
                  <c:v>0.41648364340065586</c:v>
                </c:pt>
                <c:pt idx="9">
                  <c:v>0.40804063788960737</c:v>
                </c:pt>
                <c:pt idx="10">
                  <c:v>0.40180986632623816</c:v>
                </c:pt>
                <c:pt idx="11">
                  <c:v>0.407360231217683</c:v>
                </c:pt>
                <c:pt idx="12">
                  <c:v>0.41395322779817717</c:v>
                </c:pt>
                <c:pt idx="13">
                  <c:v>0.41568117241016767</c:v>
                </c:pt>
                <c:pt idx="14">
                  <c:v>0.41029292442518828</c:v>
                </c:pt>
                <c:pt idx="15">
                  <c:v>0.41020641056543838</c:v>
                </c:pt>
                <c:pt idx="16">
                  <c:v>0.40752578304604647</c:v>
                </c:pt>
                <c:pt idx="17">
                  <c:v>0.40531268351382072</c:v>
                </c:pt>
                <c:pt idx="18">
                  <c:v>0.4039024933698448</c:v>
                </c:pt>
                <c:pt idx="19">
                  <c:v>0.41546370121880444</c:v>
                </c:pt>
                <c:pt idx="20">
                  <c:v>0.4053848534834335</c:v>
                </c:pt>
                <c:pt idx="21">
                  <c:v>0.40001591077415144</c:v>
                </c:pt>
                <c:pt idx="22">
                  <c:v>0.41306687998361535</c:v>
                </c:pt>
                <c:pt idx="23">
                  <c:v>0.4210353115045295</c:v>
                </c:pt>
                <c:pt idx="24">
                  <c:v>0.42259028905534185</c:v>
                </c:pt>
                <c:pt idx="25">
                  <c:v>0.42429461022102083</c:v>
                </c:pt>
                <c:pt idx="26">
                  <c:v>0.42592597088090339</c:v>
                </c:pt>
                <c:pt idx="27">
                  <c:v>0.42794389951840844</c:v>
                </c:pt>
                <c:pt idx="28">
                  <c:v>0.42998309370057614</c:v>
                </c:pt>
                <c:pt idx="29">
                  <c:v>0.43204858187844958</c:v>
                </c:pt>
                <c:pt idx="30">
                  <c:v>0.43300322906865318</c:v>
                </c:pt>
                <c:pt idx="31">
                  <c:v>0.4338263865219697</c:v>
                </c:pt>
                <c:pt idx="32">
                  <c:v>0.43419928944440322</c:v>
                </c:pt>
                <c:pt idx="33">
                  <c:v>0.4341602480150647</c:v>
                </c:pt>
                <c:pt idx="34">
                  <c:v>0.43362730565102409</c:v>
                </c:pt>
                <c:pt idx="35">
                  <c:v>0.43151731703892693</c:v>
                </c:pt>
                <c:pt idx="36">
                  <c:v>0.42915676514046414</c:v>
                </c:pt>
                <c:pt idx="37">
                  <c:v>0.42667123605722934</c:v>
                </c:pt>
                <c:pt idx="38">
                  <c:v>0.42414946276912535</c:v>
                </c:pt>
                <c:pt idx="39">
                  <c:v>0.42158380033010623</c:v>
                </c:pt>
                <c:pt idx="40">
                  <c:v>0.41894980643364194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5-465A-9094-796DBA6350BF}"/>
            </c:ext>
          </c:extLst>
        </c:ser>
        <c:ser>
          <c:idx val="2"/>
          <c:order val="2"/>
          <c:tx>
            <c:v>Tmedida(ec=5)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Gris'!$AM$2:$AM$42</c:f>
              <c:numCache>
                <c:formatCode>0.0000</c:formatCode>
                <c:ptCount val="41"/>
                <c:pt idx="0">
                  <c:v>0.30452552337369804</c:v>
                </c:pt>
                <c:pt idx="1">
                  <c:v>0.2977296897620369</c:v>
                </c:pt>
                <c:pt idx="2">
                  <c:v>0.29207843155290514</c:v>
                </c:pt>
                <c:pt idx="3">
                  <c:v>0.29471159906251454</c:v>
                </c:pt>
                <c:pt idx="4">
                  <c:v>0.29698906974608807</c:v>
                </c:pt>
                <c:pt idx="5">
                  <c:v>0.30386831783824025</c:v>
                </c:pt>
                <c:pt idx="6">
                  <c:v>0.31111303332991463</c:v>
                </c:pt>
                <c:pt idx="7">
                  <c:v>0.31499791917228226</c:v>
                </c:pt>
                <c:pt idx="8">
                  <c:v>0.29664832793735019</c:v>
                </c:pt>
                <c:pt idx="9">
                  <c:v>0.28902354021599175</c:v>
                </c:pt>
                <c:pt idx="10">
                  <c:v>0.28371380741907049</c:v>
                </c:pt>
                <c:pt idx="11">
                  <c:v>0.28939222405298937</c:v>
                </c:pt>
                <c:pt idx="12">
                  <c:v>0.29636380302630466</c:v>
                </c:pt>
                <c:pt idx="13">
                  <c:v>0.29904018539888044</c:v>
                </c:pt>
                <c:pt idx="14">
                  <c:v>0.29496908495559643</c:v>
                </c:pt>
                <c:pt idx="15">
                  <c:v>0.29598994586091915</c:v>
                </c:pt>
                <c:pt idx="16">
                  <c:v>0.2946835591030324</c:v>
                </c:pt>
                <c:pt idx="17">
                  <c:v>0.29394522626612352</c:v>
                </c:pt>
                <c:pt idx="18">
                  <c:v>0.29351686514799513</c:v>
                </c:pt>
                <c:pt idx="19">
                  <c:v>0.30584520980574775</c:v>
                </c:pt>
                <c:pt idx="20">
                  <c:v>0.29633839239604343</c:v>
                </c:pt>
                <c:pt idx="21">
                  <c:v>0.29164470507393903</c:v>
                </c:pt>
                <c:pt idx="22">
                  <c:v>0.3051493624096393</c:v>
                </c:pt>
                <c:pt idx="23">
                  <c:v>0.31279218906951722</c:v>
                </c:pt>
                <c:pt idx="24">
                  <c:v>0.31328487675844829</c:v>
                </c:pt>
                <c:pt idx="25">
                  <c:v>0.31383393659868081</c:v>
                </c:pt>
                <c:pt idx="26">
                  <c:v>0.31434711849081204</c:v>
                </c:pt>
                <c:pt idx="27">
                  <c:v>0.31501156666118468</c:v>
                </c:pt>
                <c:pt idx="28">
                  <c:v>0.31551790486610398</c:v>
                </c:pt>
                <c:pt idx="29">
                  <c:v>0.31602486327446622</c:v>
                </c:pt>
                <c:pt idx="30">
                  <c:v>0.31544901110815327</c:v>
                </c:pt>
                <c:pt idx="31">
                  <c:v>0.31482255806841269</c:v>
                </c:pt>
                <c:pt idx="32">
                  <c:v>0.31402492692607936</c:v>
                </c:pt>
                <c:pt idx="33">
                  <c:v>0.31307579254208046</c:v>
                </c:pt>
                <c:pt idx="34">
                  <c:v>0.31194792897469115</c:v>
                </c:pt>
                <c:pt idx="35">
                  <c:v>0.30948277551377112</c:v>
                </c:pt>
                <c:pt idx="36">
                  <c:v>0.30696635400786743</c:v>
                </c:pt>
                <c:pt idx="37">
                  <c:v>0.30444548651775261</c:v>
                </c:pt>
                <c:pt idx="38">
                  <c:v>0.30195221671872685</c:v>
                </c:pt>
                <c:pt idx="39">
                  <c:v>0.29948246858142086</c:v>
                </c:pt>
                <c:pt idx="40">
                  <c:v>0.29702608201662128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95-465A-9094-796DBA6350BF}"/>
            </c:ext>
          </c:extLst>
        </c:ser>
        <c:ser>
          <c:idx val="3"/>
          <c:order val="3"/>
          <c:tx>
            <c:v>Tmedida(ec=10)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Gris'!$AN$2:$AN$42</c:f>
              <c:numCache>
                <c:formatCode>0.0000</c:formatCode>
                <c:ptCount val="41"/>
                <c:pt idx="0">
                  <c:v>0.22820523402591689</c:v>
                </c:pt>
                <c:pt idx="1">
                  <c:v>0.21997756516940839</c:v>
                </c:pt>
                <c:pt idx="2">
                  <c:v>0.21425954952488005</c:v>
                </c:pt>
                <c:pt idx="3">
                  <c:v>0.21602146955519397</c:v>
                </c:pt>
                <c:pt idx="4">
                  <c:v>0.21764418164522667</c:v>
                </c:pt>
                <c:pt idx="5">
                  <c:v>0.22321571373186819</c:v>
                </c:pt>
                <c:pt idx="6">
                  <c:v>0.22915246496622413</c:v>
                </c:pt>
                <c:pt idx="7">
                  <c:v>0.23237636236055836</c:v>
                </c:pt>
                <c:pt idx="8">
                  <c:v>0.21674771219618577</c:v>
                </c:pt>
                <c:pt idx="9">
                  <c:v>0.2104081068216952</c:v>
                </c:pt>
                <c:pt idx="10">
                  <c:v>0.20610207137209535</c:v>
                </c:pt>
                <c:pt idx="11">
                  <c:v>0.21099504617651046</c:v>
                </c:pt>
                <c:pt idx="12">
                  <c:v>0.2170960918766747</c:v>
                </c:pt>
                <c:pt idx="13">
                  <c:v>0.21966708177958549</c:v>
                </c:pt>
                <c:pt idx="14">
                  <c:v>0.21650288014843835</c:v>
                </c:pt>
                <c:pt idx="15">
                  <c:v>0.21769092904330703</c:v>
                </c:pt>
                <c:pt idx="16">
                  <c:v>0.21694152076122145</c:v>
                </c:pt>
                <c:pt idx="17">
                  <c:v>0.21671693526358823</c:v>
                </c:pt>
                <c:pt idx="18">
                  <c:v>0.21662509687458764</c:v>
                </c:pt>
                <c:pt idx="19">
                  <c:v>0.22761377039703448</c:v>
                </c:pt>
                <c:pt idx="20">
                  <c:v>0.21946864007978284</c:v>
                </c:pt>
                <c:pt idx="21">
                  <c:v>0.21558043405837929</c:v>
                </c:pt>
                <c:pt idx="22">
                  <c:v>0.22751913926038689</c:v>
                </c:pt>
                <c:pt idx="23">
                  <c:v>0.23415184825780977</c:v>
                </c:pt>
                <c:pt idx="24">
                  <c:v>0.23425676282517294</c:v>
                </c:pt>
                <c:pt idx="25">
                  <c:v>0.23438593614122094</c:v>
                </c:pt>
                <c:pt idx="26">
                  <c:v>0.23449816899515791</c:v>
                </c:pt>
                <c:pt idx="27">
                  <c:v>0.23467640256095892</c:v>
                </c:pt>
                <c:pt idx="28">
                  <c:v>0.2346672599051462</c:v>
                </c:pt>
                <c:pt idx="29">
                  <c:v>0.23465737845946474</c:v>
                </c:pt>
                <c:pt idx="30">
                  <c:v>0.23371227191136734</c:v>
                </c:pt>
                <c:pt idx="31">
                  <c:v>0.23275432995991832</c:v>
                </c:pt>
                <c:pt idx="32">
                  <c:v>0.23173181507627799</c:v>
                </c:pt>
                <c:pt idx="33">
                  <c:v>0.23065407836951643</c:v>
                </c:pt>
                <c:pt idx="34">
                  <c:v>0.22951010847643644</c:v>
                </c:pt>
                <c:pt idx="35">
                  <c:v>0.22727102386553269</c:v>
                </c:pt>
                <c:pt idx="36">
                  <c:v>0.22504608579928462</c:v>
                </c:pt>
                <c:pt idx="37">
                  <c:v>0.2228539545150594</c:v>
                </c:pt>
                <c:pt idx="38">
                  <c:v>0.22070681912752266</c:v>
                </c:pt>
                <c:pt idx="39">
                  <c:v>0.21860159103907004</c:v>
                </c:pt>
                <c:pt idx="40">
                  <c:v>0.2165327266482365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95-465A-9094-796DBA6350BF}"/>
            </c:ext>
          </c:extLst>
        </c:ser>
        <c:ser>
          <c:idx val="4"/>
          <c:order val="4"/>
          <c:tx>
            <c:v>Tmedida(ec=15)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Gris'!$AO$2:$AO$42</c:f>
              <c:numCache>
                <c:formatCode>0.0000</c:formatCode>
                <c:ptCount val="41"/>
                <c:pt idx="0">
                  <c:v>0.18854325296244434</c:v>
                </c:pt>
                <c:pt idx="1">
                  <c:v>0.18065271361897905</c:v>
                </c:pt>
                <c:pt idx="2">
                  <c:v>0.17544077066158403</c:v>
                </c:pt>
                <c:pt idx="3">
                  <c:v>0.17682484607349327</c:v>
                </c:pt>
                <c:pt idx="4">
                  <c:v>0.17813645880897477</c:v>
                </c:pt>
                <c:pt idx="5">
                  <c:v>0.18287536755688377</c:v>
                </c:pt>
                <c:pt idx="6">
                  <c:v>0.18795590755143549</c:v>
                </c:pt>
                <c:pt idx="7">
                  <c:v>0.19073142024864856</c:v>
                </c:pt>
                <c:pt idx="8">
                  <c:v>0.17718874849226271</c:v>
                </c:pt>
                <c:pt idx="9">
                  <c:v>0.17176309460886899</c:v>
                </c:pt>
                <c:pt idx="10">
                  <c:v>0.16811661503063127</c:v>
                </c:pt>
                <c:pt idx="11">
                  <c:v>0.17234547911064499</c:v>
                </c:pt>
                <c:pt idx="12">
                  <c:v>0.17765820028433921</c:v>
                </c:pt>
                <c:pt idx="13">
                  <c:v>0.17996585740443663</c:v>
                </c:pt>
                <c:pt idx="14">
                  <c:v>0.17731646904918694</c:v>
                </c:pt>
                <c:pt idx="15">
                  <c:v>0.17843636423765433</c:v>
                </c:pt>
                <c:pt idx="16">
                  <c:v>0.17789391881686742</c:v>
                </c:pt>
                <c:pt idx="17">
                  <c:v>0.17781806246974027</c:v>
                </c:pt>
                <c:pt idx="18">
                  <c:v>0.17781898465877546</c:v>
                </c:pt>
                <c:pt idx="19">
                  <c:v>0.1874987672060098</c:v>
                </c:pt>
                <c:pt idx="20">
                  <c:v>0.18041292956855295</c:v>
                </c:pt>
                <c:pt idx="21">
                  <c:v>0.17707753863295808</c:v>
                </c:pt>
                <c:pt idx="22">
                  <c:v>0.18756876355930832</c:v>
                </c:pt>
                <c:pt idx="23">
                  <c:v>0.19338258293454072</c:v>
                </c:pt>
                <c:pt idx="24">
                  <c:v>0.19337625134089714</c:v>
                </c:pt>
                <c:pt idx="25">
                  <c:v>0.19338415796766587</c:v>
                </c:pt>
                <c:pt idx="26">
                  <c:v>0.1933819688730635</c:v>
                </c:pt>
                <c:pt idx="27">
                  <c:v>0.19341852615711452</c:v>
                </c:pt>
                <c:pt idx="28">
                  <c:v>0.19327649346526343</c:v>
                </c:pt>
                <c:pt idx="29">
                  <c:v>0.19313431444495258</c:v>
                </c:pt>
                <c:pt idx="30">
                  <c:v>0.19217523151022151</c:v>
                </c:pt>
                <c:pt idx="31">
                  <c:v>0.19121565370750801</c:v>
                </c:pt>
                <c:pt idx="32">
                  <c:v>0.19022541766619938</c:v>
                </c:pt>
                <c:pt idx="33">
                  <c:v>0.18921007316552357</c:v>
                </c:pt>
                <c:pt idx="34">
                  <c:v>0.18816329317559138</c:v>
                </c:pt>
                <c:pt idx="35">
                  <c:v>0.18618016243849655</c:v>
                </c:pt>
                <c:pt idx="36">
                  <c:v>0.18422804776288182</c:v>
                </c:pt>
                <c:pt idx="37">
                  <c:v>0.18231673541154975</c:v>
                </c:pt>
                <c:pt idx="38">
                  <c:v>0.18045225334332698</c:v>
                </c:pt>
                <c:pt idx="39">
                  <c:v>0.17863186734946979</c:v>
                </c:pt>
                <c:pt idx="40">
                  <c:v>0.17685150272435188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95-465A-9094-796DBA6350BF}"/>
            </c:ext>
          </c:extLst>
        </c:ser>
        <c:ser>
          <c:idx val="5"/>
          <c:order val="5"/>
          <c:tx>
            <c:v>Tmedida(ec=20)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Gris'!$AP$2:$AP$42</c:f>
              <c:numCache>
                <c:formatCode>0.0000</c:formatCode>
                <c:ptCount val="41"/>
                <c:pt idx="0">
                  <c:v>0.1634930003222741</c:v>
                </c:pt>
                <c:pt idx="1">
                  <c:v>0.15617497814952414</c:v>
                </c:pt>
                <c:pt idx="2">
                  <c:v>0.15146335032825139</c:v>
                </c:pt>
                <c:pt idx="3">
                  <c:v>0.15262099285982036</c:v>
                </c:pt>
                <c:pt idx="4">
                  <c:v>0.15373612478243551</c:v>
                </c:pt>
                <c:pt idx="5">
                  <c:v>0.15787832584271647</c:v>
                </c:pt>
                <c:pt idx="6">
                  <c:v>0.1623374248733663</c:v>
                </c:pt>
                <c:pt idx="7">
                  <c:v>0.16478280266479595</c:v>
                </c:pt>
                <c:pt idx="8">
                  <c:v>0.15282571835669273</c:v>
                </c:pt>
                <c:pt idx="9">
                  <c:v>0.14807504850265385</c:v>
                </c:pt>
                <c:pt idx="10">
                  <c:v>0.14490237553409649</c:v>
                </c:pt>
                <c:pt idx="11">
                  <c:v>0.14861981114112699</c:v>
                </c:pt>
                <c:pt idx="12">
                  <c:v>0.15331291155425386</c:v>
                </c:pt>
                <c:pt idx="13">
                  <c:v>0.15538353380471095</c:v>
                </c:pt>
                <c:pt idx="14">
                  <c:v>0.15308721219290106</c:v>
                </c:pt>
                <c:pt idx="15">
                  <c:v>0.15411484068625556</c:v>
                </c:pt>
                <c:pt idx="16">
                  <c:v>0.15368357208570355</c:v>
                </c:pt>
                <c:pt idx="17">
                  <c:v>0.15366923838494362</c:v>
                </c:pt>
                <c:pt idx="18">
                  <c:v>0.15370577914532829</c:v>
                </c:pt>
                <c:pt idx="19">
                  <c:v>0.16232659758111212</c:v>
                </c:pt>
                <c:pt idx="20">
                  <c:v>0.15605315388012392</c:v>
                </c:pt>
                <c:pt idx="21">
                  <c:v>0.15312444615762821</c:v>
                </c:pt>
                <c:pt idx="22">
                  <c:v>0.16245746219205012</c:v>
                </c:pt>
                <c:pt idx="23">
                  <c:v>0.16763226643106649</c:v>
                </c:pt>
                <c:pt idx="24">
                  <c:v>0.16758208113260695</c:v>
                </c:pt>
                <c:pt idx="25">
                  <c:v>0.16754149324028531</c:v>
                </c:pt>
                <c:pt idx="26">
                  <c:v>0.16749416228774375</c:v>
                </c:pt>
                <c:pt idx="27">
                  <c:v>0.16747283075903899</c:v>
                </c:pt>
                <c:pt idx="28">
                  <c:v>0.16728620817942991</c:v>
                </c:pt>
                <c:pt idx="29">
                  <c:v>0.16709987895459108</c:v>
                </c:pt>
                <c:pt idx="30">
                  <c:v>0.1661880787077282</c:v>
                </c:pt>
                <c:pt idx="31">
                  <c:v>0.16528112905157141</c:v>
                </c:pt>
                <c:pt idx="32">
                  <c:v>0.16435885940706052</c:v>
                </c:pt>
                <c:pt idx="33">
                  <c:v>0.1634249412851104</c:v>
                </c:pt>
                <c:pt idx="34">
                  <c:v>0.162475133529766</c:v>
                </c:pt>
                <c:pt idx="35">
                  <c:v>0.16070408708400125</c:v>
                </c:pt>
                <c:pt idx="36">
                  <c:v>0.15896957791943442</c:v>
                </c:pt>
                <c:pt idx="37">
                  <c:v>0.15727732744154546</c:v>
                </c:pt>
                <c:pt idx="38">
                  <c:v>0.15563058005613839</c:v>
                </c:pt>
                <c:pt idx="39">
                  <c:v>0.15402682549554289</c:v>
                </c:pt>
                <c:pt idx="40">
                  <c:v>0.15246271959385016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95-465A-9094-796DBA6350BF}"/>
            </c:ext>
          </c:extLst>
        </c:ser>
        <c:ser>
          <c:idx val="6"/>
          <c:order val="6"/>
          <c:tx>
            <c:v>Tmedida(ec=25)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Gris'!$AQ$2:$AQ$42</c:f>
              <c:numCache>
                <c:formatCode>0.0000</c:formatCode>
                <c:ptCount val="41"/>
                <c:pt idx="0">
                  <c:v>0.14601218822351988</c:v>
                </c:pt>
                <c:pt idx="1">
                  <c:v>0.13925980710053948</c:v>
                </c:pt>
                <c:pt idx="2">
                  <c:v>0.13498108056914193</c:v>
                </c:pt>
                <c:pt idx="3">
                  <c:v>0.13598306819305594</c:v>
                </c:pt>
                <c:pt idx="4">
                  <c:v>0.13695858819247092</c:v>
                </c:pt>
                <c:pt idx="5">
                  <c:v>0.14064628329571005</c:v>
                </c:pt>
                <c:pt idx="6">
                  <c:v>0.14462826778825105</c:v>
                </c:pt>
                <c:pt idx="7">
                  <c:v>0.14681806799456903</c:v>
                </c:pt>
                <c:pt idx="8">
                  <c:v>0.13610413538070726</c:v>
                </c:pt>
                <c:pt idx="9">
                  <c:v>0.13187369915409861</c:v>
                </c:pt>
                <c:pt idx="10">
                  <c:v>0.12906080837949663</c:v>
                </c:pt>
                <c:pt idx="11">
                  <c:v>0.1323772718463942</c:v>
                </c:pt>
                <c:pt idx="12">
                  <c:v>0.13657913128505336</c:v>
                </c:pt>
                <c:pt idx="13">
                  <c:v>0.13845119691770003</c:v>
                </c:pt>
                <c:pt idx="14">
                  <c:v>0.1364177118102009</c:v>
                </c:pt>
                <c:pt idx="15">
                  <c:v>0.13735878701669704</c:v>
                </c:pt>
                <c:pt idx="16">
                  <c:v>0.13699815817276925</c:v>
                </c:pt>
                <c:pt idx="17">
                  <c:v>0.13701362998680661</c:v>
                </c:pt>
                <c:pt idx="18">
                  <c:v>0.13706559475520758</c:v>
                </c:pt>
                <c:pt idx="19">
                  <c:v>0.14483203844176798</c:v>
                </c:pt>
                <c:pt idx="20">
                  <c:v>0.13919927710856594</c:v>
                </c:pt>
                <c:pt idx="21">
                  <c:v>0.13658445062213848</c:v>
                </c:pt>
                <c:pt idx="22">
                  <c:v>0.14498717497658861</c:v>
                </c:pt>
                <c:pt idx="23">
                  <c:v>0.1496525431329693</c:v>
                </c:pt>
                <c:pt idx="24">
                  <c:v>0.14958292611574558</c:v>
                </c:pt>
                <c:pt idx="25">
                  <c:v>0.14952031777834734</c:v>
                </c:pt>
                <c:pt idx="26">
                  <c:v>0.14945288710813803</c:v>
                </c:pt>
                <c:pt idx="27">
                  <c:v>0.14940431388131253</c:v>
                </c:pt>
                <c:pt idx="28">
                  <c:v>0.14920330921577582</c:v>
                </c:pt>
                <c:pt idx="29">
                  <c:v>0.1490028719091426</c:v>
                </c:pt>
                <c:pt idx="30">
                  <c:v>0.14814941180985874</c:v>
                </c:pt>
                <c:pt idx="31">
                  <c:v>0.14730341156233864</c:v>
                </c:pt>
                <c:pt idx="32">
                  <c:v>0.14645026466767067</c:v>
                </c:pt>
                <c:pt idx="33">
                  <c:v>0.14559256095187723</c:v>
                </c:pt>
                <c:pt idx="34">
                  <c:v>0.14472719423716707</c:v>
                </c:pt>
                <c:pt idx="35">
                  <c:v>0.14312887267045085</c:v>
                </c:pt>
                <c:pt idx="36">
                  <c:v>0.14156865408576197</c:v>
                </c:pt>
                <c:pt idx="37">
                  <c:v>0.14005004417365216</c:v>
                </c:pt>
                <c:pt idx="38">
                  <c:v>0.13857479257540858</c:v>
                </c:pt>
                <c:pt idx="39">
                  <c:v>0.1371405614814192</c:v>
                </c:pt>
                <c:pt idx="40">
                  <c:v>0.13574445569474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95-465A-9094-796DBA6350BF}"/>
            </c:ext>
          </c:extLst>
        </c:ser>
        <c:ser>
          <c:idx val="7"/>
          <c:order val="7"/>
          <c:tx>
            <c:v>Tmedida(ec=30)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Gris'!$AR$2:$AR$42</c:f>
              <c:numCache>
                <c:formatCode>0.0000</c:formatCode>
                <c:ptCount val="41"/>
                <c:pt idx="0">
                  <c:v>0.13303361206109088</c:v>
                </c:pt>
                <c:pt idx="1">
                  <c:v>0.12679166242572226</c:v>
                </c:pt>
                <c:pt idx="2">
                  <c:v>0.12287999210125264</c:v>
                </c:pt>
                <c:pt idx="3">
                  <c:v>0.12376655222095256</c:v>
                </c:pt>
                <c:pt idx="4">
                  <c:v>0.12463618493456324</c:v>
                </c:pt>
                <c:pt idx="5">
                  <c:v>0.1279637870742954</c:v>
                </c:pt>
                <c:pt idx="6">
                  <c:v>0.1315656075874494</c:v>
                </c:pt>
                <c:pt idx="7">
                  <c:v>0.13355060517415324</c:v>
                </c:pt>
                <c:pt idx="8">
                  <c:v>0.12383876635607668</c:v>
                </c:pt>
                <c:pt idx="9">
                  <c:v>0.12002268214593306</c:v>
                </c:pt>
                <c:pt idx="10">
                  <c:v>0.11749359877423993</c:v>
                </c:pt>
                <c:pt idx="11">
                  <c:v>0.12048794905799559</c:v>
                </c:pt>
                <c:pt idx="12">
                  <c:v>0.12429222258419578</c:v>
                </c:pt>
                <c:pt idx="13">
                  <c:v>0.12599866633421691</c:v>
                </c:pt>
                <c:pt idx="14">
                  <c:v>0.12417052662803396</c:v>
                </c:pt>
                <c:pt idx="15">
                  <c:v>0.12503548766941952</c:v>
                </c:pt>
                <c:pt idx="16">
                  <c:v>0.12472426630168049</c:v>
                </c:pt>
                <c:pt idx="17">
                  <c:v>0.12475538652966542</c:v>
                </c:pt>
                <c:pt idx="18">
                  <c:v>0.1248140965366662</c:v>
                </c:pt>
                <c:pt idx="19">
                  <c:v>0.13188042418530255</c:v>
                </c:pt>
                <c:pt idx="20">
                  <c:v>0.12676629243645468</c:v>
                </c:pt>
                <c:pt idx="21">
                  <c:v>0.12440212496433387</c:v>
                </c:pt>
                <c:pt idx="22">
                  <c:v>0.13204429638487625</c:v>
                </c:pt>
                <c:pt idx="23">
                  <c:v>0.13629403491324868</c:v>
                </c:pt>
                <c:pt idx="24">
                  <c:v>0.13621569819021079</c:v>
                </c:pt>
                <c:pt idx="25">
                  <c:v>0.13614275697602812</c:v>
                </c:pt>
                <c:pt idx="26">
                  <c:v>0.13606620540316094</c:v>
                </c:pt>
                <c:pt idx="27">
                  <c:v>0.13600405368523152</c:v>
                </c:pt>
                <c:pt idx="28">
                  <c:v>0.13580097996587126</c:v>
                </c:pt>
                <c:pt idx="29">
                  <c:v>0.13559864130399166</c:v>
                </c:pt>
                <c:pt idx="30">
                  <c:v>0.13480214625384299</c:v>
                </c:pt>
                <c:pt idx="31">
                  <c:v>0.13401444014145589</c:v>
                </c:pt>
                <c:pt idx="32">
                  <c:v>0.1332243739348184</c:v>
                </c:pt>
                <c:pt idx="33">
                  <c:v>0.13243385295051383</c:v>
                </c:pt>
                <c:pt idx="34">
                  <c:v>0.13164046659528417</c:v>
                </c:pt>
                <c:pt idx="35">
                  <c:v>0.13018440583273319</c:v>
                </c:pt>
                <c:pt idx="36">
                  <c:v>0.12876637684417416</c:v>
                </c:pt>
                <c:pt idx="37">
                  <c:v>0.12738854829877194</c:v>
                </c:pt>
                <c:pt idx="38">
                  <c:v>0.12605178306004661</c:v>
                </c:pt>
                <c:pt idx="39">
                  <c:v>0.12475388710390153</c:v>
                </c:pt>
                <c:pt idx="40">
                  <c:v>0.12349227714969044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95-465A-9094-796DBA6350BF}"/>
            </c:ext>
          </c:extLst>
        </c:ser>
        <c:ser>
          <c:idx val="8"/>
          <c:order val="8"/>
          <c:tx>
            <c:v>Tmedida(ec=35)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Gris'!$AS$2:$AS$42</c:f>
              <c:numCache>
                <c:formatCode>0.0000</c:formatCode>
                <c:ptCount val="41"/>
                <c:pt idx="0">
                  <c:v>0.12297712910512204</c:v>
                </c:pt>
                <c:pt idx="1">
                  <c:v>0.11718520617546954</c:v>
                </c:pt>
                <c:pt idx="2">
                  <c:v>0.1135854246078942</c:v>
                </c:pt>
                <c:pt idx="3">
                  <c:v>0.11438215378930308</c:v>
                </c:pt>
                <c:pt idx="4">
                  <c:v>0.1151680352303911</c:v>
                </c:pt>
                <c:pt idx="5">
                  <c:v>0.11820219077390604</c:v>
                </c:pt>
                <c:pt idx="6">
                  <c:v>0.1214928417457781</c:v>
                </c:pt>
                <c:pt idx="7">
                  <c:v>0.12330949372112551</c:v>
                </c:pt>
                <c:pt idx="8">
                  <c:v>0.11442379558542407</c:v>
                </c:pt>
                <c:pt idx="9">
                  <c:v>0.11094619273787013</c:v>
                </c:pt>
                <c:pt idx="10">
                  <c:v>0.10864735312810159</c:v>
                </c:pt>
                <c:pt idx="11">
                  <c:v>0.11137730755015035</c:v>
                </c:pt>
                <c:pt idx="12">
                  <c:v>0.11485342573878837</c:v>
                </c:pt>
                <c:pt idx="13">
                  <c:v>0.1164205192492018</c:v>
                </c:pt>
                <c:pt idx="14">
                  <c:v>0.11475814975924303</c:v>
                </c:pt>
                <c:pt idx="15">
                  <c:v>0.11555709505239004</c:v>
                </c:pt>
                <c:pt idx="16">
                  <c:v>0.11528264032271568</c:v>
                </c:pt>
                <c:pt idx="17">
                  <c:v>0.11532226841159568</c:v>
                </c:pt>
                <c:pt idx="18">
                  <c:v>0.11538355548507681</c:v>
                </c:pt>
                <c:pt idx="19">
                  <c:v>0.12186650549486905</c:v>
                </c:pt>
                <c:pt idx="20">
                  <c:v>0.11718132009738821</c:v>
                </c:pt>
                <c:pt idx="21">
                  <c:v>0.11502250125693106</c:v>
                </c:pt>
                <c:pt idx="22">
                  <c:v>0.12203182296289031</c:v>
                </c:pt>
                <c:pt idx="23">
                  <c:v>0.12593569812253119</c:v>
                </c:pt>
                <c:pt idx="24">
                  <c:v>0.12585388319537028</c:v>
                </c:pt>
                <c:pt idx="25">
                  <c:v>0.12577638103734118</c:v>
                </c:pt>
                <c:pt idx="26">
                  <c:v>0.12569608541746402</c:v>
                </c:pt>
                <c:pt idx="27">
                  <c:v>0.12562719828583405</c:v>
                </c:pt>
                <c:pt idx="28">
                  <c:v>0.12542749897272404</c:v>
                </c:pt>
                <c:pt idx="29">
                  <c:v>0.12522863646613761</c:v>
                </c:pt>
                <c:pt idx="30">
                  <c:v>0.12448445993199606</c:v>
                </c:pt>
                <c:pt idx="31">
                  <c:v>0.12374973509057804</c:v>
                </c:pt>
                <c:pt idx="32">
                  <c:v>0.12301562556595236</c:v>
                </c:pt>
                <c:pt idx="33">
                  <c:v>0.12228357482433877</c:v>
                </c:pt>
                <c:pt idx="34">
                  <c:v>0.12155163398125612</c:v>
                </c:pt>
                <c:pt idx="35">
                  <c:v>0.12021450029154032</c:v>
                </c:pt>
                <c:pt idx="36">
                  <c:v>0.11891459798634499</c:v>
                </c:pt>
                <c:pt idx="37">
                  <c:v>0.11765323342751957</c:v>
                </c:pt>
                <c:pt idx="38">
                  <c:v>0.11643070868147198</c:v>
                </c:pt>
                <c:pt idx="39">
                  <c:v>0.11524495413217642</c:v>
                </c:pt>
                <c:pt idx="40">
                  <c:v>0.11409362073000451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95-465A-9094-796DBA6350BF}"/>
            </c:ext>
          </c:extLst>
        </c:ser>
        <c:ser>
          <c:idx val="9"/>
          <c:order val="9"/>
          <c:tx>
            <c:v>Tmedida(ec=40)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Gris'!$AT$2:$AT$42</c:f>
              <c:numCache>
                <c:formatCode>0.0000</c:formatCode>
                <c:ptCount val="41"/>
                <c:pt idx="0">
                  <c:v>0.11493596172680032</c:v>
                </c:pt>
                <c:pt idx="1">
                  <c:v>0.10953908995707748</c:v>
                </c:pt>
                <c:pt idx="2">
                  <c:v>0.10620639857052766</c:v>
                </c:pt>
                <c:pt idx="3">
                  <c:v>0.10693082442359231</c:v>
                </c:pt>
                <c:pt idx="4">
                  <c:v>0.10764847131882677</c:v>
                </c:pt>
                <c:pt idx="5">
                  <c:v>0.1104383082575762</c:v>
                </c:pt>
                <c:pt idx="6">
                  <c:v>0.11346896124159533</c:v>
                </c:pt>
                <c:pt idx="7">
                  <c:v>0.1151444810337317</c:v>
                </c:pt>
                <c:pt idx="8">
                  <c:v>0.10695238469928142</c:v>
                </c:pt>
                <c:pt idx="9">
                  <c:v>0.10375687814037204</c:v>
                </c:pt>
                <c:pt idx="10">
                  <c:v>0.10164891810077727</c:v>
                </c:pt>
                <c:pt idx="11">
                  <c:v>0.10415789073056783</c:v>
                </c:pt>
                <c:pt idx="12">
                  <c:v>0.1073585427983465</c:v>
                </c:pt>
                <c:pt idx="13">
                  <c:v>0.10880708237567166</c:v>
                </c:pt>
                <c:pt idx="14">
                  <c:v>0.10728179712207722</c:v>
                </c:pt>
                <c:pt idx="15">
                  <c:v>0.10802346592415388</c:v>
                </c:pt>
                <c:pt idx="16">
                  <c:v>0.10777757985066558</c:v>
                </c:pt>
                <c:pt idx="17">
                  <c:v>0.10782181394822021</c:v>
                </c:pt>
                <c:pt idx="18">
                  <c:v>0.1078835412217195</c:v>
                </c:pt>
                <c:pt idx="19">
                  <c:v>0.11387302161089766</c:v>
                </c:pt>
                <c:pt idx="20">
                  <c:v>0.10954889285551361</c:v>
                </c:pt>
                <c:pt idx="21">
                  <c:v>0.10756168956829198</c:v>
                </c:pt>
                <c:pt idx="22">
                  <c:v>0.11403618745983413</c:v>
                </c:pt>
                <c:pt idx="23">
                  <c:v>0.1176474871699198</c:v>
                </c:pt>
                <c:pt idx="24">
                  <c:v>0.11756493160167328</c:v>
                </c:pt>
                <c:pt idx="25">
                  <c:v>0.11748592209246253</c:v>
                </c:pt>
                <c:pt idx="26">
                  <c:v>0.1174046968667774</c:v>
                </c:pt>
                <c:pt idx="27">
                  <c:v>0.11733276475515689</c:v>
                </c:pt>
                <c:pt idx="28">
                  <c:v>0.11713888017777713</c:v>
                </c:pt>
                <c:pt idx="29">
                  <c:v>0.11694589258417584</c:v>
                </c:pt>
                <c:pt idx="30">
                  <c:v>0.11624881765350503</c:v>
                </c:pt>
                <c:pt idx="31">
                  <c:v>0.11556148597622776</c:v>
                </c:pt>
                <c:pt idx="32">
                  <c:v>0.11487669259644298</c:v>
                </c:pt>
                <c:pt idx="33">
                  <c:v>0.11419555451196042</c:v>
                </c:pt>
                <c:pt idx="34">
                  <c:v>0.11351644749706447</c:v>
                </c:pt>
                <c:pt idx="35">
                  <c:v>0.11228014529184263</c:v>
                </c:pt>
                <c:pt idx="36">
                  <c:v>0.11107994925503134</c:v>
                </c:pt>
                <c:pt idx="37">
                  <c:v>0.1099165831179969</c:v>
                </c:pt>
                <c:pt idx="38">
                  <c:v>0.10878997862507858</c:v>
                </c:pt>
                <c:pt idx="39">
                  <c:v>0.10769817599142353</c:v>
                </c:pt>
                <c:pt idx="40">
                  <c:v>0.10663901149378144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95-465A-9094-796DBA6350BF}"/>
            </c:ext>
          </c:extLst>
        </c:ser>
        <c:ser>
          <c:idx val="10"/>
          <c:order val="10"/>
          <c:tx>
            <c:v>Tmedidad(ec=50)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Gris'!$AU$2:$AU$42</c:f>
              <c:numCache>
                <c:formatCode>0.0000</c:formatCode>
                <c:ptCount val="41"/>
                <c:pt idx="0">
                  <c:v>0.10284741531048516</c:v>
                </c:pt>
                <c:pt idx="1">
                  <c:v>9.8105260240115427E-2</c:v>
                </c:pt>
                <c:pt idx="2">
                  <c:v>9.520456516454831E-2</c:v>
                </c:pt>
                <c:pt idx="3">
                  <c:v>9.5819126965973903E-2</c:v>
                </c:pt>
                <c:pt idx="4">
                  <c:v>9.6431746453278289E-2</c:v>
                </c:pt>
                <c:pt idx="5">
                  <c:v>9.8837014343848784E-2</c:v>
                </c:pt>
                <c:pt idx="6">
                  <c:v>0.10145672437597467</c:v>
                </c:pt>
                <c:pt idx="7">
                  <c:v>0.10290832770877351</c:v>
                </c:pt>
                <c:pt idx="8">
                  <c:v>9.5817487243909871E-2</c:v>
                </c:pt>
                <c:pt idx="9">
                  <c:v>9.3066090983654787E-2</c:v>
                </c:pt>
                <c:pt idx="10">
                  <c:v>9.1256901029465598E-2</c:v>
                </c:pt>
                <c:pt idx="11">
                  <c:v>9.3417184254590419E-2</c:v>
                </c:pt>
                <c:pt idx="12">
                  <c:v>9.6181033891848705E-2</c:v>
                </c:pt>
                <c:pt idx="13">
                  <c:v>9.7439028056846289E-2</c:v>
                </c:pt>
                <c:pt idx="14">
                  <c:v>9.6128020383368221E-2</c:v>
                </c:pt>
                <c:pt idx="15">
                  <c:v>9.6775927913393761E-2</c:v>
                </c:pt>
                <c:pt idx="16">
                  <c:v>9.6571797379440355E-2</c:v>
                </c:pt>
                <c:pt idx="17">
                  <c:v>9.6619389462633251E-2</c:v>
                </c:pt>
                <c:pt idx="18">
                  <c:v>9.6679128871916681E-2</c:v>
                </c:pt>
                <c:pt idx="19">
                  <c:v>0.10187917512443317</c:v>
                </c:pt>
                <c:pt idx="20">
                  <c:v>9.8129991856399784E-2</c:v>
                </c:pt>
                <c:pt idx="21">
                  <c:v>9.6413959420829753E-2</c:v>
                </c:pt>
                <c:pt idx="22">
                  <c:v>0.10203360633000305</c:v>
                </c:pt>
                <c:pt idx="23">
                  <c:v>0.10517628547042465</c:v>
                </c:pt>
                <c:pt idx="24">
                  <c:v>0.10509601840586363</c:v>
                </c:pt>
                <c:pt idx="25">
                  <c:v>0.10501830143891611</c:v>
                </c:pt>
                <c:pt idx="26">
                  <c:v>0.10493911286078536</c:v>
                </c:pt>
                <c:pt idx="27">
                  <c:v>0.10486647894824314</c:v>
                </c:pt>
                <c:pt idx="28">
                  <c:v>0.10468656495787809</c:v>
                </c:pt>
                <c:pt idx="29">
                  <c:v>0.10450759715882213</c:v>
                </c:pt>
                <c:pt idx="30">
                  <c:v>0.10389042083297736</c:v>
                </c:pt>
                <c:pt idx="31">
                  <c:v>0.10328301008061538</c:v>
                </c:pt>
                <c:pt idx="32">
                  <c:v>0.1026802668113915</c:v>
                </c:pt>
                <c:pt idx="33">
                  <c:v>0.10208288890374531</c:v>
                </c:pt>
                <c:pt idx="34">
                  <c:v>0.10148967200728581</c:v>
                </c:pt>
                <c:pt idx="35">
                  <c:v>0.10041506412095899</c:v>
                </c:pt>
                <c:pt idx="36">
                  <c:v>9.9374020856686951E-2</c:v>
                </c:pt>
                <c:pt idx="37">
                  <c:v>9.836656683936526E-2</c:v>
                </c:pt>
                <c:pt idx="38">
                  <c:v>9.7392206999812742E-2</c:v>
                </c:pt>
                <c:pt idx="39">
                  <c:v>9.6449168275863667E-2</c:v>
                </c:pt>
                <c:pt idx="40">
                  <c:v>9.5535567253268311E-2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95-465A-9094-796DBA6350BF}"/>
            </c:ext>
          </c:extLst>
        </c:ser>
        <c:ser>
          <c:idx val="11"/>
          <c:order val="11"/>
          <c:tx>
            <c:v>Tmedida(ec=60)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Gris'!$AV$2:$AV$42</c:f>
              <c:numCache>
                <c:formatCode>0.0000</c:formatCode>
                <c:ptCount val="41"/>
                <c:pt idx="0">
                  <c:v>9.4168344160666495E-2</c:v>
                </c:pt>
                <c:pt idx="1">
                  <c:v>8.9942954490148941E-2</c:v>
                </c:pt>
                <c:pt idx="2">
                  <c:v>8.7375697178349754E-2</c:v>
                </c:pt>
                <c:pt idx="3">
                  <c:v>8.7910247394247548E-2</c:v>
                </c:pt>
                <c:pt idx="4">
                  <c:v>8.8445407054675268E-2</c:v>
                </c:pt>
                <c:pt idx="5">
                  <c:v>9.0560933776725083E-2</c:v>
                </c:pt>
                <c:pt idx="6">
                  <c:v>9.2869657209358802E-2</c:v>
                </c:pt>
                <c:pt idx="7">
                  <c:v>9.415113071544623E-2</c:v>
                </c:pt>
                <c:pt idx="8">
                  <c:v>8.7896930067657086E-2</c:v>
                </c:pt>
                <c:pt idx="9">
                  <c:v>8.5479890412370349E-2</c:v>
                </c:pt>
                <c:pt idx="10">
                  <c:v>8.3894310118563437E-2</c:v>
                </c:pt>
                <c:pt idx="11">
                  <c:v>8.579168241715604E-2</c:v>
                </c:pt>
                <c:pt idx="12">
                  <c:v>8.822448349843004E-2</c:v>
                </c:pt>
                <c:pt idx="13">
                  <c:v>8.9336226817152156E-2</c:v>
                </c:pt>
                <c:pt idx="14">
                  <c:v>8.8185593306227592E-2</c:v>
                </c:pt>
                <c:pt idx="15">
                  <c:v>8.8760385627942098E-2</c:v>
                </c:pt>
                <c:pt idx="16">
                  <c:v>8.8585486249373319E-2</c:v>
                </c:pt>
                <c:pt idx="17">
                  <c:v>8.8632913541769512E-2</c:v>
                </c:pt>
                <c:pt idx="18">
                  <c:v>8.8689298202759934E-2</c:v>
                </c:pt>
                <c:pt idx="19">
                  <c:v>9.3285375940809795E-2</c:v>
                </c:pt>
                <c:pt idx="20">
                  <c:v>8.9974334006946793E-2</c:v>
                </c:pt>
                <c:pt idx="21">
                  <c:v>8.8463345974542362E-2</c:v>
                </c:pt>
                <c:pt idx="22">
                  <c:v>9.3429462703916485E-2</c:v>
                </c:pt>
                <c:pt idx="23">
                  <c:v>9.6212769734147802E-2</c:v>
                </c:pt>
                <c:pt idx="24">
                  <c:v>9.6136672996092243E-2</c:v>
                </c:pt>
                <c:pt idx="25">
                  <c:v>9.6062521455848177E-2</c:v>
                </c:pt>
                <c:pt idx="26">
                  <c:v>9.5987341241300678E-2</c:v>
                </c:pt>
                <c:pt idx="27">
                  <c:v>9.5917063428845817E-2</c:v>
                </c:pt>
                <c:pt idx="28">
                  <c:v>9.5751090068890571E-2</c:v>
                </c:pt>
                <c:pt idx="29">
                  <c:v>9.5586063257005346E-2</c:v>
                </c:pt>
                <c:pt idx="30">
                  <c:v>9.503323288774862E-2</c:v>
                </c:pt>
                <c:pt idx="31">
                  <c:v>9.4489859921632641E-2</c:v>
                </c:pt>
                <c:pt idx="32">
                  <c:v>9.3952114947101345E-2</c:v>
                </c:pt>
                <c:pt idx="33">
                  <c:v>9.3420448419975155E-2</c:v>
                </c:pt>
                <c:pt idx="34">
                  <c:v>9.2893911267120904E-2</c:v>
                </c:pt>
                <c:pt idx="35">
                  <c:v>9.1943299808801032E-2</c:v>
                </c:pt>
                <c:pt idx="36">
                  <c:v>9.1023763183612327E-2</c:v>
                </c:pt>
                <c:pt idx="37">
                  <c:v>9.0134954942453188E-2</c:v>
                </c:pt>
                <c:pt idx="38">
                  <c:v>8.9276170352577344E-2</c:v>
                </c:pt>
                <c:pt idx="39">
                  <c:v>8.8445790067938582E-2</c:v>
                </c:pt>
                <c:pt idx="40">
                  <c:v>8.7642137202801146E-2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95-465A-9094-796DBA6350BF}"/>
            </c:ext>
          </c:extLst>
        </c:ser>
        <c:ser>
          <c:idx val="12"/>
          <c:order val="12"/>
          <c:tx>
            <c:v>Tmedidad(ec=70)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Gris'!$AW$2:$AW$42</c:f>
              <c:numCache>
                <c:formatCode>0.0000</c:formatCode>
                <c:ptCount val="41"/>
                <c:pt idx="0">
                  <c:v>8.7621161368493197E-2</c:v>
                </c:pt>
                <c:pt idx="1">
                  <c:v>8.3812446990301631E-2</c:v>
                </c:pt>
                <c:pt idx="2">
                  <c:v>8.1510023381162311E-2</c:v>
                </c:pt>
                <c:pt idx="3">
                  <c:v>8.1983445575448954E-2</c:v>
                </c:pt>
                <c:pt idx="4">
                  <c:v>8.2458905141377992E-2</c:v>
                </c:pt>
                <c:pt idx="5">
                  <c:v>8.434784428962902E-2</c:v>
                </c:pt>
                <c:pt idx="6">
                  <c:v>8.6412532745474502E-2</c:v>
                </c:pt>
                <c:pt idx="7">
                  <c:v>8.7560097815799084E-2</c:v>
                </c:pt>
                <c:pt idx="8">
                  <c:v>8.1963978103755705E-2</c:v>
                </c:pt>
                <c:pt idx="9">
                  <c:v>7.9808113007033957E-2</c:v>
                </c:pt>
                <c:pt idx="10">
                  <c:v>7.8396442245844633E-2</c:v>
                </c:pt>
                <c:pt idx="11">
                  <c:v>8.0088335912017194E-2</c:v>
                </c:pt>
                <c:pt idx="12">
                  <c:v>8.2261396355847172E-2</c:v>
                </c:pt>
                <c:pt idx="13">
                  <c:v>8.3257398923630876E-2</c:v>
                </c:pt>
                <c:pt idx="14">
                  <c:v>8.2231616134670088E-2</c:v>
                </c:pt>
                <c:pt idx="15">
                  <c:v>8.2747967104563447E-2</c:v>
                </c:pt>
                <c:pt idx="16">
                  <c:v>8.2594775713628929E-2</c:v>
                </c:pt>
                <c:pt idx="17">
                  <c:v>8.264068415679264E-2</c:v>
                </c:pt>
                <c:pt idx="18">
                  <c:v>8.269348694552571E-2</c:v>
                </c:pt>
                <c:pt idx="19">
                  <c:v>8.6812250910736161E-2</c:v>
                </c:pt>
                <c:pt idx="20">
                  <c:v>8.3846643144064398E-2</c:v>
                </c:pt>
                <c:pt idx="21">
                  <c:v>8.2496399467887463E-2</c:v>
                </c:pt>
                <c:pt idx="22">
                  <c:v>8.6946270954964294E-2</c:v>
                </c:pt>
                <c:pt idx="23">
                  <c:v>8.9444853796153856E-2</c:v>
                </c:pt>
                <c:pt idx="24">
                  <c:v>8.9373312411284322E-2</c:v>
                </c:pt>
                <c:pt idx="25">
                  <c:v>8.9303317951080069E-2</c:v>
                </c:pt>
                <c:pt idx="26">
                  <c:v>8.9232578718655919E-2</c:v>
                </c:pt>
                <c:pt idx="27">
                  <c:v>8.9165662692456849E-2</c:v>
                </c:pt>
                <c:pt idx="28">
                  <c:v>8.9012400768763683E-2</c:v>
                </c:pt>
                <c:pt idx="29">
                  <c:v>8.8860063796341315E-2</c:v>
                </c:pt>
                <c:pt idx="30">
                  <c:v>8.8359793759245117E-2</c:v>
                </c:pt>
                <c:pt idx="31">
                  <c:v>8.7868558733597585E-2</c:v>
                </c:pt>
                <c:pt idx="32">
                  <c:v>8.7383357363301453E-2</c:v>
                </c:pt>
                <c:pt idx="33">
                  <c:v>8.6904483465120697E-2</c:v>
                </c:pt>
                <c:pt idx="34">
                  <c:v>8.6431157275295559E-2</c:v>
                </c:pt>
                <c:pt idx="35">
                  <c:v>8.5578703554779562E-2</c:v>
                </c:pt>
                <c:pt idx="36">
                  <c:v>8.4755055451880001E-2</c:v>
                </c:pt>
                <c:pt idx="37">
                  <c:v>8.3959659626576005E-2</c:v>
                </c:pt>
                <c:pt idx="38">
                  <c:v>8.3191707567548817E-2</c:v>
                </c:pt>
                <c:pt idx="39">
                  <c:v>8.2449709042855701E-2</c:v>
                </c:pt>
                <c:pt idx="40">
                  <c:v>8.173214829427089E-2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95-465A-9094-796DBA6350BF}"/>
            </c:ext>
          </c:extLst>
        </c:ser>
        <c:ser>
          <c:idx val="13"/>
          <c:order val="13"/>
          <c:tx>
            <c:v>Tmedida(ec=80)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Gris'!$AX$2:$AX$42</c:f>
              <c:numCache>
                <c:formatCode>0.0000</c:formatCode>
                <c:ptCount val="41"/>
                <c:pt idx="0">
                  <c:v>8.2500058289281114E-2</c:v>
                </c:pt>
                <c:pt idx="1">
                  <c:v>7.9033871211311724E-2</c:v>
                </c:pt>
                <c:pt idx="2">
                  <c:v>7.6946778643647962E-2</c:v>
                </c:pt>
                <c:pt idx="3">
                  <c:v>7.7371860901946199E-2</c:v>
                </c:pt>
                <c:pt idx="4">
                  <c:v>7.7799804060481009E-2</c:v>
                </c:pt>
                <c:pt idx="5">
                  <c:v>7.9506476974254739E-2</c:v>
                </c:pt>
                <c:pt idx="6">
                  <c:v>8.1374327130156979E-2</c:v>
                </c:pt>
                <c:pt idx="7">
                  <c:v>8.2413622195012512E-2</c:v>
                </c:pt>
                <c:pt idx="8">
                  <c:v>7.734913794606979E-2</c:v>
                </c:pt>
                <c:pt idx="9">
                  <c:v>7.5403097927213961E-2</c:v>
                </c:pt>
                <c:pt idx="10">
                  <c:v>7.4130675650682709E-2</c:v>
                </c:pt>
                <c:pt idx="11">
                  <c:v>7.565747122873856E-2</c:v>
                </c:pt>
                <c:pt idx="12">
                  <c:v>7.7621194233201657E-2</c:v>
                </c:pt>
                <c:pt idx="13">
                  <c:v>7.8523327610892382E-2</c:v>
                </c:pt>
                <c:pt idx="14">
                  <c:v>7.7597642582052845E-2</c:v>
                </c:pt>
                <c:pt idx="15">
                  <c:v>7.8066271965779546E-2</c:v>
                </c:pt>
                <c:pt idx="16">
                  <c:v>7.792988594761599E-2</c:v>
                </c:pt>
                <c:pt idx="17">
                  <c:v>7.7973782028283881E-2</c:v>
                </c:pt>
                <c:pt idx="18">
                  <c:v>7.8023158292263028E-2</c:v>
                </c:pt>
                <c:pt idx="19">
                  <c:v>8.1755008572019255E-2</c:v>
                </c:pt>
                <c:pt idx="20">
                  <c:v>7.9068973385989227E-2</c:v>
                </c:pt>
                <c:pt idx="21">
                  <c:v>7.7848260618524873E-2</c:v>
                </c:pt>
                <c:pt idx="22">
                  <c:v>8.1879788621866678E-2</c:v>
                </c:pt>
                <c:pt idx="23">
                  <c:v>8.4147022177014447E-2</c:v>
                </c:pt>
                <c:pt idx="24">
                  <c:v>8.4079897431747125E-2</c:v>
                </c:pt>
                <c:pt idx="25">
                  <c:v>8.4014041664603481E-2</c:v>
                </c:pt>
                <c:pt idx="26">
                  <c:v>8.3947633100896216E-2</c:v>
                </c:pt>
                <c:pt idx="27">
                  <c:v>8.3884301255892815E-2</c:v>
                </c:pt>
                <c:pt idx="28">
                  <c:v>8.3742318131590665E-2</c:v>
                </c:pt>
                <c:pt idx="29">
                  <c:v>8.3601228713547304E-2</c:v>
                </c:pt>
                <c:pt idx="30">
                  <c:v>8.3144563542667749E-2</c:v>
                </c:pt>
                <c:pt idx="31">
                  <c:v>8.2696483343568619E-2</c:v>
                </c:pt>
                <c:pt idx="32">
                  <c:v>8.2254559638196667E-2</c:v>
                </c:pt>
                <c:pt idx="33">
                  <c:v>8.1818982007765856E-2</c:v>
                </c:pt>
                <c:pt idx="34">
                  <c:v>8.1389090211319043E-2</c:v>
                </c:pt>
                <c:pt idx="35">
                  <c:v>8.0616305102159336E-2</c:v>
                </c:pt>
                <c:pt idx="36">
                  <c:v>7.9870303779436963E-2</c:v>
                </c:pt>
                <c:pt idx="37">
                  <c:v>7.9150415486467562E-2</c:v>
                </c:pt>
                <c:pt idx="38">
                  <c:v>7.8455783796090944E-2</c:v>
                </c:pt>
                <c:pt idx="39">
                  <c:v>7.7785028560104663E-2</c:v>
                </c:pt>
                <c:pt idx="40">
                  <c:v>7.7136764477838737E-2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895-465A-9094-796DBA6350BF}"/>
            </c:ext>
          </c:extLst>
        </c:ser>
        <c:ser>
          <c:idx val="14"/>
          <c:order val="14"/>
          <c:tx>
            <c:v>Tmedida(ec=90)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'Series Gris'!$A$2:$A$42</c:f>
              <c:numCache>
                <c:formatCode>0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'Series Gris'!$AY$2:$AY$42</c:f>
              <c:numCache>
                <c:formatCode>0.0000</c:formatCode>
                <c:ptCount val="41"/>
                <c:pt idx="0">
                  <c:v>7.8381692807729331E-2</c:v>
                </c:pt>
                <c:pt idx="1">
                  <c:v>7.5201825377989362E-2</c:v>
                </c:pt>
                <c:pt idx="2">
                  <c:v>7.3293223431443164E-2</c:v>
                </c:pt>
                <c:pt idx="3">
                  <c:v>7.3679063113799181E-2</c:v>
                </c:pt>
                <c:pt idx="4">
                  <c:v>7.4068241055862183E-2</c:v>
                </c:pt>
                <c:pt idx="5">
                  <c:v>7.5625012857179846E-2</c:v>
                </c:pt>
                <c:pt idx="6">
                  <c:v>7.7330613668387477E-2</c:v>
                </c:pt>
                <c:pt idx="7">
                  <c:v>7.8280489407997617E-2</c:v>
                </c:pt>
                <c:pt idx="8">
                  <c:v>7.3654694478587968E-2</c:v>
                </c:pt>
                <c:pt idx="9">
                  <c:v>7.1881011191562871E-2</c:v>
                </c:pt>
                <c:pt idx="10">
                  <c:v>7.0722664847780115E-2</c:v>
                </c:pt>
                <c:pt idx="11">
                  <c:v>7.2113856760928269E-2</c:v>
                </c:pt>
                <c:pt idx="12">
                  <c:v>7.3905211707527341E-2</c:v>
                </c:pt>
                <c:pt idx="13">
                  <c:v>7.472968051795012E-2</c:v>
                </c:pt>
                <c:pt idx="14">
                  <c:v>7.3886111116930386E-2</c:v>
                </c:pt>
                <c:pt idx="15">
                  <c:v>7.4315061566962881E-2</c:v>
                </c:pt>
                <c:pt idx="16">
                  <c:v>7.419209479778191E-2</c:v>
                </c:pt>
                <c:pt idx="17">
                  <c:v>7.4233852633506292E-2</c:v>
                </c:pt>
                <c:pt idx="18">
                  <c:v>7.4280077465017996E-2</c:v>
                </c:pt>
                <c:pt idx="19">
                  <c:v>7.7691837534537261E-2</c:v>
                </c:pt>
                <c:pt idx="20">
                  <c:v>7.5236839197221628E-2</c:v>
                </c:pt>
                <c:pt idx="21">
                  <c:v>7.4122799134469231E-2</c:v>
                </c:pt>
                <c:pt idx="22">
                  <c:v>7.7808310451968676E-2</c:v>
                </c:pt>
                <c:pt idx="23">
                  <c:v>7.9883734545162371E-2</c:v>
                </c:pt>
                <c:pt idx="24">
                  <c:v>7.9820710906065018E-2</c:v>
                </c:pt>
                <c:pt idx="25">
                  <c:v>7.9758753528114734E-2</c:v>
                </c:pt>
                <c:pt idx="26">
                  <c:v>7.9696378549463431E-2</c:v>
                </c:pt>
                <c:pt idx="27">
                  <c:v>7.963654096254226E-2</c:v>
                </c:pt>
                <c:pt idx="28">
                  <c:v>7.9504491496238797E-2</c:v>
                </c:pt>
                <c:pt idx="29">
                  <c:v>7.93733007967235E-2</c:v>
                </c:pt>
                <c:pt idx="30">
                  <c:v>7.8953336430247156E-2</c:v>
                </c:pt>
                <c:pt idx="31">
                  <c:v>7.8541515577638638E-2</c:v>
                </c:pt>
                <c:pt idx="32">
                  <c:v>7.813582401437022E-2</c:v>
                </c:pt>
                <c:pt idx="33">
                  <c:v>7.7736379336003192E-2</c:v>
                </c:pt>
                <c:pt idx="34">
                  <c:v>7.7342609727474934E-2</c:v>
                </c:pt>
                <c:pt idx="35">
                  <c:v>7.6635800350212169E-2</c:v>
                </c:pt>
                <c:pt idx="36">
                  <c:v>7.5953984487746096E-2</c:v>
                </c:pt>
                <c:pt idx="37">
                  <c:v>7.5296425696831371E-2</c:v>
                </c:pt>
                <c:pt idx="38">
                  <c:v>7.4662250640398664E-2</c:v>
                </c:pt>
                <c:pt idx="39">
                  <c:v>7.4050174169691688E-2</c:v>
                </c:pt>
                <c:pt idx="40">
                  <c:v>7.3458919394720934E-2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895-465A-9094-796DBA63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5759"/>
        <c:axId val="1"/>
      </c:scatterChart>
      <c:valAx>
        <c:axId val="93995759"/>
        <c:scaling>
          <c:orientation val="minMax"/>
          <c:max val="700"/>
          <c:min val="4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Longitud de onda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(nm)</a:t>
                </a:r>
              </a:p>
            </c:rich>
          </c:tx>
          <c:layout>
            <c:manualLayout>
              <c:xMode val="edge"/>
              <c:yMode val="edge"/>
              <c:x val="0.40563991323210413"/>
              <c:y val="0.927487352445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At val="0"/>
        <c:crossBetween val="midCat"/>
        <c:majorUnit val="50"/>
        <c:minorUnit val="1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Reflectancia medida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r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1.193058568329718E-2"/>
              <c:y val="0.31871838111298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5759"/>
        <c:crossesAt val="400"/>
        <c:crossBetween val="midCat"/>
        <c:majorUnit val="0.2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83731019522775E-2"/>
          <c:y val="5.2276559865092748E-2"/>
          <c:w val="0.50325379609544474"/>
          <c:h val="0.75885328836424959"/>
        </c:manualLayout>
      </c:layout>
      <c:scatterChart>
        <c:scatterStyle val="lineMarker"/>
        <c:varyColors val="0"/>
        <c:ser>
          <c:idx val="50"/>
          <c:order val="0"/>
          <c:tx>
            <c:v>Croma-20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Gris'!$BR$2:$BR$162</c:f>
              <c:numCache>
                <c:formatCode>0.00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xVal>
          <c:yVal>
            <c:numRef>
              <c:f>'Series Gris'!$BS$2:$BS$162</c:f>
              <c:numCache>
                <c:formatCode>0.00</c:formatCode>
                <c:ptCount val="161"/>
                <c:pt idx="0">
                  <c:v>0</c:v>
                </c:pt>
                <c:pt idx="1">
                  <c:v>-3.1523800532296229</c:v>
                </c:pt>
                <c:pt idx="2">
                  <c:v>-4.4440972086577943</c:v>
                </c:pt>
                <c:pt idx="3">
                  <c:v>-5.4256336035526767</c:v>
                </c:pt>
                <c:pt idx="4">
                  <c:v>-6.2449979983983983</c:v>
                </c:pt>
                <c:pt idx="5">
                  <c:v>-6.9597054535375271</c:v>
                </c:pt>
                <c:pt idx="6">
                  <c:v>-7.5993420767853319</c:v>
                </c:pt>
                <c:pt idx="7">
                  <c:v>-8.1815340859767858</c:v>
                </c:pt>
                <c:pt idx="8">
                  <c:v>-8.717797887081348</c:v>
                </c:pt>
                <c:pt idx="9">
                  <c:v>-9.2161542955833813</c:v>
                </c:pt>
                <c:pt idx="10">
                  <c:v>-9.6824583655185421</c:v>
                </c:pt>
                <c:pt idx="11">
                  <c:v>-10.121141239998581</c:v>
                </c:pt>
                <c:pt idx="12">
                  <c:v>-10.535653752852738</c:v>
                </c:pt>
                <c:pt idx="13">
                  <c:v>-10.928746497197197</c:v>
                </c:pt>
                <c:pt idx="14">
                  <c:v>-11.302654555457314</c:v>
                </c:pt>
                <c:pt idx="15">
                  <c:v>-11.659223816361019</c:v>
                </c:pt>
                <c:pt idx="16">
                  <c:v>-12</c:v>
                </c:pt>
                <c:pt idx="17">
                  <c:v>-12.326293035621051</c:v>
                </c:pt>
                <c:pt idx="18">
                  <c:v>-12.639224659764539</c:v>
                </c:pt>
                <c:pt idx="19">
                  <c:v>-12.939764294607533</c:v>
                </c:pt>
                <c:pt idx="20">
                  <c:v>-13.228756555322953</c:v>
                </c:pt>
                <c:pt idx="21">
                  <c:v>-13.506942659240099</c:v>
                </c:pt>
                <c:pt idx="22">
                  <c:v>-13.77497731395591</c:v>
                </c:pt>
                <c:pt idx="23">
                  <c:v>-14.033442200686189</c:v>
                </c:pt>
                <c:pt idx="24">
                  <c:v>-14.282856857085701</c:v>
                </c:pt>
                <c:pt idx="25">
                  <c:v>-14.523687548277813</c:v>
                </c:pt>
                <c:pt idx="26">
                  <c:v>-14.756354563373707</c:v>
                </c:pt>
                <c:pt idx="27">
                  <c:v>-14.981238266578634</c:v>
                </c:pt>
                <c:pt idx="28">
                  <c:v>-15.198684153570664</c:v>
                </c:pt>
                <c:pt idx="29">
                  <c:v>-15.409007106234977</c:v>
                </c:pt>
                <c:pt idx="30">
                  <c:v>-15.612494995995995</c:v>
                </c:pt>
                <c:pt idx="31">
                  <c:v>-15.809411753762378</c:v>
                </c:pt>
                <c:pt idx="32">
                  <c:v>-16</c:v>
                </c:pt>
                <c:pt idx="33">
                  <c:v>-16.184483309639514</c:v>
                </c:pt>
                <c:pt idx="34">
                  <c:v>-16.363068171953572</c:v>
                </c:pt>
                <c:pt idx="35">
                  <c:v>-16.535945694153693</c:v>
                </c:pt>
                <c:pt idx="36">
                  <c:v>-16.703293088490067</c:v>
                </c:pt>
                <c:pt idx="37">
                  <c:v>-16.865274975522929</c:v>
                </c:pt>
                <c:pt idx="38">
                  <c:v>-17.022044530549202</c:v>
                </c:pt>
                <c:pt idx="39">
                  <c:v>-17.173744495595596</c:v>
                </c:pt>
                <c:pt idx="40">
                  <c:v>-17.320508075688775</c:v>
                </c:pt>
                <c:pt idx="41">
                  <c:v>-17.462459735100321</c:v>
                </c:pt>
                <c:pt idx="42">
                  <c:v>-17.599715906798043</c:v>
                </c:pt>
                <c:pt idx="43">
                  <c:v>-17.732385626305334</c:v>
                </c:pt>
                <c:pt idx="44">
                  <c:v>-17.86057109949175</c:v>
                </c:pt>
                <c:pt idx="45">
                  <c:v>-17.984368212422698</c:v>
                </c:pt>
                <c:pt idx="46">
                  <c:v>-18.103866990231673</c:v>
                </c:pt>
                <c:pt idx="47">
                  <c:v>-18.219152011002048</c:v>
                </c:pt>
                <c:pt idx="48">
                  <c:v>-18.330302779823359</c:v>
                </c:pt>
                <c:pt idx="49">
                  <c:v>-18.437394067492292</c:v>
                </c:pt>
                <c:pt idx="50">
                  <c:v>-18.540496217739157</c:v>
                </c:pt>
                <c:pt idx="51">
                  <c:v>-18.639675426358689</c:v>
                </c:pt>
                <c:pt idx="52">
                  <c:v>-18.734993995195193</c:v>
                </c:pt>
                <c:pt idx="53">
                  <c:v>-18.826510563564348</c:v>
                </c:pt>
                <c:pt idx="54">
                  <c:v>-18.914280319377738</c:v>
                </c:pt>
                <c:pt idx="55">
                  <c:v>-18.998355191963331</c:v>
                </c:pt>
                <c:pt idx="56">
                  <c:v>-19.078784028338912</c:v>
                </c:pt>
                <c:pt idx="57">
                  <c:v>-19.155612754490523</c:v>
                </c:pt>
                <c:pt idx="58">
                  <c:v>-19.228884523029411</c:v>
                </c:pt>
                <c:pt idx="59">
                  <c:v>-19.29863984844528</c:v>
                </c:pt>
                <c:pt idx="60">
                  <c:v>-19.364916731037084</c:v>
                </c:pt>
                <c:pt idx="61">
                  <c:v>-19.427750770482927</c:v>
                </c:pt>
                <c:pt idx="62">
                  <c:v>-19.487175269905077</c:v>
                </c:pt>
                <c:pt idx="63">
                  <c:v>-19.543221331193074</c:v>
                </c:pt>
                <c:pt idx="64">
                  <c:v>-19.595917942265423</c:v>
                </c:pt>
                <c:pt idx="65">
                  <c:v>-19.645292056877139</c:v>
                </c:pt>
                <c:pt idx="66">
                  <c:v>-19.691368667515217</c:v>
                </c:pt>
                <c:pt idx="67">
                  <c:v>-19.734170871865885</c:v>
                </c:pt>
                <c:pt idx="68">
                  <c:v>-19.773719933285189</c:v>
                </c:pt>
                <c:pt idx="69">
                  <c:v>-19.810035335657531</c:v>
                </c:pt>
                <c:pt idx="70">
                  <c:v>-19.843134832984429</c:v>
                </c:pt>
                <c:pt idx="71">
                  <c:v>-19.8730344940072</c:v>
                </c:pt>
                <c:pt idx="72">
                  <c:v>-19.899748742132399</c:v>
                </c:pt>
                <c:pt idx="73">
                  <c:v>-19.923290390896781</c:v>
                </c:pt>
                <c:pt idx="74">
                  <c:v>-19.943670675179131</c:v>
                </c:pt>
                <c:pt idx="75">
                  <c:v>-19.960899278339141</c:v>
                </c:pt>
                <c:pt idx="76">
                  <c:v>-19.974984355438178</c:v>
                </c:pt>
                <c:pt idx="77">
                  <c:v>-19.985932552673141</c:v>
                </c:pt>
                <c:pt idx="78">
                  <c:v>-19.993749023132207</c:v>
                </c:pt>
                <c:pt idx="79">
                  <c:v>-19.998437438960075</c:v>
                </c:pt>
                <c:pt idx="80">
                  <c:v>-20</c:v>
                </c:pt>
                <c:pt idx="81">
                  <c:v>-19.998437438960075</c:v>
                </c:pt>
                <c:pt idx="82">
                  <c:v>-19.993749023132207</c:v>
                </c:pt>
                <c:pt idx="83">
                  <c:v>-19.985932552673141</c:v>
                </c:pt>
                <c:pt idx="84">
                  <c:v>-19.974984355438178</c:v>
                </c:pt>
                <c:pt idx="85">
                  <c:v>-19.960899278339141</c:v>
                </c:pt>
                <c:pt idx="86">
                  <c:v>-19.943670675179131</c:v>
                </c:pt>
                <c:pt idx="87">
                  <c:v>-19.923290390896781</c:v>
                </c:pt>
                <c:pt idx="88">
                  <c:v>-19.899748742132399</c:v>
                </c:pt>
                <c:pt idx="89">
                  <c:v>-19.8730344940072</c:v>
                </c:pt>
                <c:pt idx="90">
                  <c:v>-19.843134832984429</c:v>
                </c:pt>
                <c:pt idx="91">
                  <c:v>-19.810035335657531</c:v>
                </c:pt>
                <c:pt idx="92">
                  <c:v>-19.773719933285189</c:v>
                </c:pt>
                <c:pt idx="93">
                  <c:v>-19.734170871865885</c:v>
                </c:pt>
                <c:pt idx="94">
                  <c:v>-19.691368667515217</c:v>
                </c:pt>
                <c:pt idx="95">
                  <c:v>-19.645292056877139</c:v>
                </c:pt>
                <c:pt idx="96">
                  <c:v>-19.595917942265423</c:v>
                </c:pt>
                <c:pt idx="97">
                  <c:v>-19.543221331193074</c:v>
                </c:pt>
                <c:pt idx="98">
                  <c:v>-19.487175269905077</c:v>
                </c:pt>
                <c:pt idx="99">
                  <c:v>-19.427750770482927</c:v>
                </c:pt>
                <c:pt idx="100">
                  <c:v>-19.364916731037084</c:v>
                </c:pt>
                <c:pt idx="101">
                  <c:v>-19.29863984844528</c:v>
                </c:pt>
                <c:pt idx="102">
                  <c:v>-19.228884523029411</c:v>
                </c:pt>
                <c:pt idx="103">
                  <c:v>-19.155612754490523</c:v>
                </c:pt>
                <c:pt idx="104">
                  <c:v>-19.078784028338912</c:v>
                </c:pt>
                <c:pt idx="105">
                  <c:v>-18.998355191963331</c:v>
                </c:pt>
                <c:pt idx="106">
                  <c:v>-18.914280319377738</c:v>
                </c:pt>
                <c:pt idx="107">
                  <c:v>-18.826510563564348</c:v>
                </c:pt>
                <c:pt idx="108">
                  <c:v>-18.734993995195193</c:v>
                </c:pt>
                <c:pt idx="109">
                  <c:v>-18.639675426358689</c:v>
                </c:pt>
                <c:pt idx="110">
                  <c:v>-18.540496217739157</c:v>
                </c:pt>
                <c:pt idx="111">
                  <c:v>-18.437394067492292</c:v>
                </c:pt>
                <c:pt idx="112">
                  <c:v>-18.330302779823359</c:v>
                </c:pt>
                <c:pt idx="113">
                  <c:v>-18.219152011002048</c:v>
                </c:pt>
                <c:pt idx="114">
                  <c:v>-18.103866990231673</c:v>
                </c:pt>
                <c:pt idx="115">
                  <c:v>-17.984368212422698</c:v>
                </c:pt>
                <c:pt idx="116">
                  <c:v>-17.86057109949175</c:v>
                </c:pt>
                <c:pt idx="117">
                  <c:v>-17.732385626305334</c:v>
                </c:pt>
                <c:pt idx="118">
                  <c:v>-17.599715906798043</c:v>
                </c:pt>
                <c:pt idx="119">
                  <c:v>-17.462459735100321</c:v>
                </c:pt>
                <c:pt idx="120">
                  <c:v>-17.320508075688775</c:v>
                </c:pt>
                <c:pt idx="121">
                  <c:v>-17.173744495595596</c:v>
                </c:pt>
                <c:pt idx="122">
                  <c:v>-17.022044530549202</c:v>
                </c:pt>
                <c:pt idx="123">
                  <c:v>-16.865274975522929</c:v>
                </c:pt>
                <c:pt idx="124">
                  <c:v>-16.703293088490067</c:v>
                </c:pt>
                <c:pt idx="125">
                  <c:v>-16.535945694153693</c:v>
                </c:pt>
                <c:pt idx="126">
                  <c:v>-16.363068171953572</c:v>
                </c:pt>
                <c:pt idx="127">
                  <c:v>-16.184483309639514</c:v>
                </c:pt>
                <c:pt idx="128">
                  <c:v>-16</c:v>
                </c:pt>
                <c:pt idx="129">
                  <c:v>-15.809411753762378</c:v>
                </c:pt>
                <c:pt idx="130">
                  <c:v>-15.612494995995995</c:v>
                </c:pt>
                <c:pt idx="131">
                  <c:v>-15.409007106234977</c:v>
                </c:pt>
                <c:pt idx="132">
                  <c:v>-15.198684153570664</c:v>
                </c:pt>
                <c:pt idx="133">
                  <c:v>-14.981238266578634</c:v>
                </c:pt>
                <c:pt idx="134">
                  <c:v>-14.756354563373707</c:v>
                </c:pt>
                <c:pt idx="135">
                  <c:v>-14.523687548277813</c:v>
                </c:pt>
                <c:pt idx="136">
                  <c:v>-14.282856857085701</c:v>
                </c:pt>
                <c:pt idx="137">
                  <c:v>-14.033442200686189</c:v>
                </c:pt>
                <c:pt idx="138">
                  <c:v>-13.77497731395591</c:v>
                </c:pt>
                <c:pt idx="139">
                  <c:v>-13.506942659240099</c:v>
                </c:pt>
                <c:pt idx="140">
                  <c:v>-13.228756555322953</c:v>
                </c:pt>
                <c:pt idx="141">
                  <c:v>-12.939764294607533</c:v>
                </c:pt>
                <c:pt idx="142">
                  <c:v>-12.639224659764539</c:v>
                </c:pt>
                <c:pt idx="143">
                  <c:v>-12.326293035621051</c:v>
                </c:pt>
                <c:pt idx="144">
                  <c:v>-12</c:v>
                </c:pt>
                <c:pt idx="145">
                  <c:v>-11.659223816361019</c:v>
                </c:pt>
                <c:pt idx="146">
                  <c:v>-11.302654555457314</c:v>
                </c:pt>
                <c:pt idx="147">
                  <c:v>-10.928746497197197</c:v>
                </c:pt>
                <c:pt idx="148">
                  <c:v>-10.535653752852738</c:v>
                </c:pt>
                <c:pt idx="149">
                  <c:v>-10.121141239998581</c:v>
                </c:pt>
                <c:pt idx="150">
                  <c:v>-9.6824583655185421</c:v>
                </c:pt>
                <c:pt idx="151">
                  <c:v>-9.2161542955833813</c:v>
                </c:pt>
                <c:pt idx="152">
                  <c:v>-8.717797887081348</c:v>
                </c:pt>
                <c:pt idx="153">
                  <c:v>-8.1815340859767858</c:v>
                </c:pt>
                <c:pt idx="154">
                  <c:v>-7.5993420767853319</c:v>
                </c:pt>
                <c:pt idx="155">
                  <c:v>-6.9597054535375271</c:v>
                </c:pt>
                <c:pt idx="156">
                  <c:v>-6.2449979983983983</c:v>
                </c:pt>
                <c:pt idx="157">
                  <c:v>-5.4256336035526767</c:v>
                </c:pt>
                <c:pt idx="158">
                  <c:v>-4.4440972086577943</c:v>
                </c:pt>
                <c:pt idx="159">
                  <c:v>-3.1523800532296229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68D-B9F9-95A6860532D0}"/>
            </c:ext>
          </c:extLst>
        </c:ser>
        <c:ser>
          <c:idx val="51"/>
          <c:order val="1"/>
          <c:tx>
            <c:v>Croma+20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Gris'!$BR$2:$BR$162</c:f>
              <c:numCache>
                <c:formatCode>0.00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xVal>
          <c:yVal>
            <c:numRef>
              <c:f>'Series Gris'!$BT$2:$BT$162</c:f>
              <c:numCache>
                <c:formatCode>0.00</c:formatCode>
                <c:ptCount val="161"/>
                <c:pt idx="0">
                  <c:v>0</c:v>
                </c:pt>
                <c:pt idx="1">
                  <c:v>3.1523800532296229</c:v>
                </c:pt>
                <c:pt idx="2">
                  <c:v>4.4440972086577943</c:v>
                </c:pt>
                <c:pt idx="3">
                  <c:v>5.4256336035526767</c:v>
                </c:pt>
                <c:pt idx="4">
                  <c:v>6.2449979983983983</c:v>
                </c:pt>
                <c:pt idx="5">
                  <c:v>6.9597054535375271</c:v>
                </c:pt>
                <c:pt idx="6">
                  <c:v>7.5993420767853319</c:v>
                </c:pt>
                <c:pt idx="7">
                  <c:v>8.1815340859767858</c:v>
                </c:pt>
                <c:pt idx="8">
                  <c:v>8.717797887081348</c:v>
                </c:pt>
                <c:pt idx="9">
                  <c:v>9.2161542955833813</c:v>
                </c:pt>
                <c:pt idx="10">
                  <c:v>9.6824583655185421</c:v>
                </c:pt>
                <c:pt idx="11">
                  <c:v>10.121141239998581</c:v>
                </c:pt>
                <c:pt idx="12">
                  <c:v>10.535653752852738</c:v>
                </c:pt>
                <c:pt idx="13">
                  <c:v>10.928746497197197</c:v>
                </c:pt>
                <c:pt idx="14">
                  <c:v>11.302654555457314</c:v>
                </c:pt>
                <c:pt idx="15">
                  <c:v>11.659223816361019</c:v>
                </c:pt>
                <c:pt idx="16">
                  <c:v>12</c:v>
                </c:pt>
                <c:pt idx="17">
                  <c:v>12.326293035621051</c:v>
                </c:pt>
                <c:pt idx="18">
                  <c:v>12.639224659764539</c:v>
                </c:pt>
                <c:pt idx="19">
                  <c:v>12.939764294607533</c:v>
                </c:pt>
                <c:pt idx="20">
                  <c:v>13.228756555322953</c:v>
                </c:pt>
                <c:pt idx="21">
                  <c:v>13.506942659240099</c:v>
                </c:pt>
                <c:pt idx="22">
                  <c:v>13.77497731395591</c:v>
                </c:pt>
                <c:pt idx="23">
                  <c:v>14.033442200686189</c:v>
                </c:pt>
                <c:pt idx="24">
                  <c:v>14.282856857085701</c:v>
                </c:pt>
                <c:pt idx="25">
                  <c:v>14.523687548277813</c:v>
                </c:pt>
                <c:pt idx="26">
                  <c:v>14.756354563373707</c:v>
                </c:pt>
                <c:pt idx="27">
                  <c:v>14.981238266578634</c:v>
                </c:pt>
                <c:pt idx="28">
                  <c:v>15.198684153570664</c:v>
                </c:pt>
                <c:pt idx="29">
                  <c:v>15.409007106234977</c:v>
                </c:pt>
                <c:pt idx="30">
                  <c:v>15.612494995995995</c:v>
                </c:pt>
                <c:pt idx="31">
                  <c:v>15.809411753762378</c:v>
                </c:pt>
                <c:pt idx="32">
                  <c:v>16</c:v>
                </c:pt>
                <c:pt idx="33">
                  <c:v>16.184483309639514</c:v>
                </c:pt>
                <c:pt idx="34">
                  <c:v>16.363068171953572</c:v>
                </c:pt>
                <c:pt idx="35">
                  <c:v>16.535945694153693</c:v>
                </c:pt>
                <c:pt idx="36">
                  <c:v>16.703293088490067</c:v>
                </c:pt>
                <c:pt idx="37">
                  <c:v>16.865274975522929</c:v>
                </c:pt>
                <c:pt idx="38">
                  <c:v>17.022044530549202</c:v>
                </c:pt>
                <c:pt idx="39">
                  <c:v>17.173744495595596</c:v>
                </c:pt>
                <c:pt idx="40">
                  <c:v>17.320508075688775</c:v>
                </c:pt>
                <c:pt idx="41">
                  <c:v>17.462459735100321</c:v>
                </c:pt>
                <c:pt idx="42">
                  <c:v>17.599715906798043</c:v>
                </c:pt>
                <c:pt idx="43">
                  <c:v>17.732385626305334</c:v>
                </c:pt>
                <c:pt idx="44">
                  <c:v>17.86057109949175</c:v>
                </c:pt>
                <c:pt idx="45">
                  <c:v>17.984368212422698</c:v>
                </c:pt>
                <c:pt idx="46">
                  <c:v>18.103866990231673</c:v>
                </c:pt>
                <c:pt idx="47">
                  <c:v>18.219152011002048</c:v>
                </c:pt>
                <c:pt idx="48">
                  <c:v>18.330302779823359</c:v>
                </c:pt>
                <c:pt idx="49">
                  <c:v>18.437394067492292</c:v>
                </c:pt>
                <c:pt idx="50">
                  <c:v>18.540496217739157</c:v>
                </c:pt>
                <c:pt idx="51">
                  <c:v>18.639675426358689</c:v>
                </c:pt>
                <c:pt idx="52">
                  <c:v>18.734993995195193</c:v>
                </c:pt>
                <c:pt idx="53">
                  <c:v>18.826510563564348</c:v>
                </c:pt>
                <c:pt idx="54">
                  <c:v>18.914280319377738</c:v>
                </c:pt>
                <c:pt idx="55">
                  <c:v>18.998355191963331</c:v>
                </c:pt>
                <c:pt idx="56">
                  <c:v>19.078784028338912</c:v>
                </c:pt>
                <c:pt idx="57">
                  <c:v>19.155612754490523</c:v>
                </c:pt>
                <c:pt idx="58">
                  <c:v>19.228884523029411</c:v>
                </c:pt>
                <c:pt idx="59">
                  <c:v>19.29863984844528</c:v>
                </c:pt>
                <c:pt idx="60">
                  <c:v>19.364916731037084</c:v>
                </c:pt>
                <c:pt idx="61">
                  <c:v>19.427750770482927</c:v>
                </c:pt>
                <c:pt idx="62">
                  <c:v>19.487175269905077</c:v>
                </c:pt>
                <c:pt idx="63">
                  <c:v>19.543221331193074</c:v>
                </c:pt>
                <c:pt idx="64">
                  <c:v>19.595917942265423</c:v>
                </c:pt>
                <c:pt idx="65">
                  <c:v>19.645292056877139</c:v>
                </c:pt>
                <c:pt idx="66">
                  <c:v>19.691368667515217</c:v>
                </c:pt>
                <c:pt idx="67">
                  <c:v>19.734170871865885</c:v>
                </c:pt>
                <c:pt idx="68">
                  <c:v>19.773719933285189</c:v>
                </c:pt>
                <c:pt idx="69">
                  <c:v>19.810035335657531</c:v>
                </c:pt>
                <c:pt idx="70">
                  <c:v>19.843134832984429</c:v>
                </c:pt>
                <c:pt idx="71">
                  <c:v>19.8730344940072</c:v>
                </c:pt>
                <c:pt idx="72">
                  <c:v>19.899748742132399</c:v>
                </c:pt>
                <c:pt idx="73">
                  <c:v>19.923290390896781</c:v>
                </c:pt>
                <c:pt idx="74">
                  <c:v>19.943670675179131</c:v>
                </c:pt>
                <c:pt idx="75">
                  <c:v>19.960899278339141</c:v>
                </c:pt>
                <c:pt idx="76">
                  <c:v>19.974984355438178</c:v>
                </c:pt>
                <c:pt idx="77">
                  <c:v>19.985932552673141</c:v>
                </c:pt>
                <c:pt idx="78">
                  <c:v>19.993749023132207</c:v>
                </c:pt>
                <c:pt idx="79">
                  <c:v>19.998437438960075</c:v>
                </c:pt>
                <c:pt idx="80">
                  <c:v>20</c:v>
                </c:pt>
                <c:pt idx="81">
                  <c:v>19.998437438960075</c:v>
                </c:pt>
                <c:pt idx="82">
                  <c:v>19.993749023132207</c:v>
                </c:pt>
                <c:pt idx="83">
                  <c:v>19.985932552673141</c:v>
                </c:pt>
                <c:pt idx="84">
                  <c:v>19.974984355438178</c:v>
                </c:pt>
                <c:pt idx="85">
                  <c:v>19.960899278339141</c:v>
                </c:pt>
                <c:pt idx="86">
                  <c:v>19.943670675179131</c:v>
                </c:pt>
                <c:pt idx="87">
                  <c:v>19.923290390896781</c:v>
                </c:pt>
                <c:pt idx="88">
                  <c:v>19.899748742132399</c:v>
                </c:pt>
                <c:pt idx="89">
                  <c:v>19.8730344940072</c:v>
                </c:pt>
                <c:pt idx="90">
                  <c:v>19.843134832984429</c:v>
                </c:pt>
                <c:pt idx="91">
                  <c:v>19.810035335657531</c:v>
                </c:pt>
                <c:pt idx="92">
                  <c:v>19.773719933285189</c:v>
                </c:pt>
                <c:pt idx="93">
                  <c:v>19.734170871865885</c:v>
                </c:pt>
                <c:pt idx="94">
                  <c:v>19.691368667515217</c:v>
                </c:pt>
                <c:pt idx="95">
                  <c:v>19.645292056877139</c:v>
                </c:pt>
                <c:pt idx="96">
                  <c:v>19.595917942265423</c:v>
                </c:pt>
                <c:pt idx="97">
                  <c:v>19.543221331193074</c:v>
                </c:pt>
                <c:pt idx="98">
                  <c:v>19.487175269905077</c:v>
                </c:pt>
                <c:pt idx="99">
                  <c:v>19.427750770482927</c:v>
                </c:pt>
                <c:pt idx="100">
                  <c:v>19.364916731037084</c:v>
                </c:pt>
                <c:pt idx="101">
                  <c:v>19.29863984844528</c:v>
                </c:pt>
                <c:pt idx="102">
                  <c:v>19.228884523029411</c:v>
                </c:pt>
                <c:pt idx="103">
                  <c:v>19.155612754490523</c:v>
                </c:pt>
                <c:pt idx="104">
                  <c:v>19.078784028338912</c:v>
                </c:pt>
                <c:pt idx="105">
                  <c:v>18.998355191963331</c:v>
                </c:pt>
                <c:pt idx="106">
                  <c:v>18.914280319377738</c:v>
                </c:pt>
                <c:pt idx="107">
                  <c:v>18.826510563564348</c:v>
                </c:pt>
                <c:pt idx="108">
                  <c:v>18.734993995195193</c:v>
                </c:pt>
                <c:pt idx="109">
                  <c:v>18.639675426358689</c:v>
                </c:pt>
                <c:pt idx="110">
                  <c:v>18.540496217739157</c:v>
                </c:pt>
                <c:pt idx="111">
                  <c:v>18.437394067492292</c:v>
                </c:pt>
                <c:pt idx="112">
                  <c:v>18.330302779823359</c:v>
                </c:pt>
                <c:pt idx="113">
                  <c:v>18.219152011002048</c:v>
                </c:pt>
                <c:pt idx="114">
                  <c:v>18.103866990231673</c:v>
                </c:pt>
                <c:pt idx="115">
                  <c:v>17.984368212422698</c:v>
                </c:pt>
                <c:pt idx="116">
                  <c:v>17.86057109949175</c:v>
                </c:pt>
                <c:pt idx="117">
                  <c:v>17.732385626305334</c:v>
                </c:pt>
                <c:pt idx="118">
                  <c:v>17.599715906798043</c:v>
                </c:pt>
                <c:pt idx="119">
                  <c:v>17.462459735100321</c:v>
                </c:pt>
                <c:pt idx="120">
                  <c:v>17.320508075688775</c:v>
                </c:pt>
                <c:pt idx="121">
                  <c:v>17.173744495595596</c:v>
                </c:pt>
                <c:pt idx="122">
                  <c:v>17.022044530549202</c:v>
                </c:pt>
                <c:pt idx="123">
                  <c:v>16.865274975522929</c:v>
                </c:pt>
                <c:pt idx="124">
                  <c:v>16.703293088490067</c:v>
                </c:pt>
                <c:pt idx="125">
                  <c:v>16.535945694153693</c:v>
                </c:pt>
                <c:pt idx="126">
                  <c:v>16.363068171953572</c:v>
                </c:pt>
                <c:pt idx="127">
                  <c:v>16.184483309639514</c:v>
                </c:pt>
                <c:pt idx="128">
                  <c:v>16</c:v>
                </c:pt>
                <c:pt idx="129">
                  <c:v>15.809411753762378</c:v>
                </c:pt>
                <c:pt idx="130">
                  <c:v>15.612494995995995</c:v>
                </c:pt>
                <c:pt idx="131">
                  <c:v>15.409007106234977</c:v>
                </c:pt>
                <c:pt idx="132">
                  <c:v>15.198684153570664</c:v>
                </c:pt>
                <c:pt idx="133">
                  <c:v>14.981238266578634</c:v>
                </c:pt>
                <c:pt idx="134">
                  <c:v>14.756354563373707</c:v>
                </c:pt>
                <c:pt idx="135">
                  <c:v>14.523687548277813</c:v>
                </c:pt>
                <c:pt idx="136">
                  <c:v>14.282856857085701</c:v>
                </c:pt>
                <c:pt idx="137">
                  <c:v>14.033442200686189</c:v>
                </c:pt>
                <c:pt idx="138">
                  <c:v>13.77497731395591</c:v>
                </c:pt>
                <c:pt idx="139">
                  <c:v>13.506942659240099</c:v>
                </c:pt>
                <c:pt idx="140">
                  <c:v>13.228756555322953</c:v>
                </c:pt>
                <c:pt idx="141">
                  <c:v>12.939764294607533</c:v>
                </c:pt>
                <c:pt idx="142">
                  <c:v>12.639224659764539</c:v>
                </c:pt>
                <c:pt idx="143">
                  <c:v>12.326293035621051</c:v>
                </c:pt>
                <c:pt idx="144">
                  <c:v>12</c:v>
                </c:pt>
                <c:pt idx="145">
                  <c:v>11.659223816361019</c:v>
                </c:pt>
                <c:pt idx="146">
                  <c:v>11.302654555457314</c:v>
                </c:pt>
                <c:pt idx="147">
                  <c:v>10.928746497197197</c:v>
                </c:pt>
                <c:pt idx="148">
                  <c:v>10.535653752852738</c:v>
                </c:pt>
                <c:pt idx="149">
                  <c:v>10.121141239998581</c:v>
                </c:pt>
                <c:pt idx="150">
                  <c:v>9.6824583655185421</c:v>
                </c:pt>
                <c:pt idx="151">
                  <c:v>9.2161542955833813</c:v>
                </c:pt>
                <c:pt idx="152">
                  <c:v>8.717797887081348</c:v>
                </c:pt>
                <c:pt idx="153">
                  <c:v>8.1815340859767858</c:v>
                </c:pt>
                <c:pt idx="154">
                  <c:v>7.5993420767853319</c:v>
                </c:pt>
                <c:pt idx="155">
                  <c:v>6.9597054535375271</c:v>
                </c:pt>
                <c:pt idx="156">
                  <c:v>6.2449979983983983</c:v>
                </c:pt>
                <c:pt idx="157">
                  <c:v>5.4256336035526767</c:v>
                </c:pt>
                <c:pt idx="158">
                  <c:v>4.4440972086577943</c:v>
                </c:pt>
                <c:pt idx="159">
                  <c:v>3.1523800532296229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68D-B9F9-95A6860532D0}"/>
            </c:ext>
          </c:extLst>
        </c:ser>
        <c:ser>
          <c:idx val="52"/>
          <c:order val="2"/>
          <c:tx>
            <c:v>Croma-40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Gris'!$BU$2:$BU$322</c:f>
              <c:numCache>
                <c:formatCode>0.00</c:formatCode>
                <c:ptCount val="321"/>
                <c:pt idx="0">
                  <c:v>-40</c:v>
                </c:pt>
                <c:pt idx="1">
                  <c:v>-39.75</c:v>
                </c:pt>
                <c:pt idx="2">
                  <c:v>-39.5</c:v>
                </c:pt>
                <c:pt idx="3">
                  <c:v>-39.25</c:v>
                </c:pt>
                <c:pt idx="4">
                  <c:v>-39</c:v>
                </c:pt>
                <c:pt idx="5">
                  <c:v>-38.75</c:v>
                </c:pt>
                <c:pt idx="6">
                  <c:v>-38.5</c:v>
                </c:pt>
                <c:pt idx="7">
                  <c:v>-38.25</c:v>
                </c:pt>
                <c:pt idx="8">
                  <c:v>-38</c:v>
                </c:pt>
                <c:pt idx="9">
                  <c:v>-37.75</c:v>
                </c:pt>
                <c:pt idx="10">
                  <c:v>-37.5</c:v>
                </c:pt>
                <c:pt idx="11">
                  <c:v>-37.25</c:v>
                </c:pt>
                <c:pt idx="12">
                  <c:v>-37</c:v>
                </c:pt>
                <c:pt idx="13">
                  <c:v>-36.75</c:v>
                </c:pt>
                <c:pt idx="14">
                  <c:v>-36.5</c:v>
                </c:pt>
                <c:pt idx="15">
                  <c:v>-36.25</c:v>
                </c:pt>
                <c:pt idx="16">
                  <c:v>-36</c:v>
                </c:pt>
                <c:pt idx="17">
                  <c:v>-35.75</c:v>
                </c:pt>
                <c:pt idx="18">
                  <c:v>-35.5</c:v>
                </c:pt>
                <c:pt idx="19">
                  <c:v>-35.25</c:v>
                </c:pt>
                <c:pt idx="20">
                  <c:v>-35</c:v>
                </c:pt>
                <c:pt idx="21">
                  <c:v>-34.75</c:v>
                </c:pt>
                <c:pt idx="22">
                  <c:v>-34.5</c:v>
                </c:pt>
                <c:pt idx="23">
                  <c:v>-34.25</c:v>
                </c:pt>
                <c:pt idx="24">
                  <c:v>-34</c:v>
                </c:pt>
                <c:pt idx="25">
                  <c:v>-33.75</c:v>
                </c:pt>
                <c:pt idx="26">
                  <c:v>-33.5</c:v>
                </c:pt>
                <c:pt idx="27">
                  <c:v>-33.25</c:v>
                </c:pt>
                <c:pt idx="28">
                  <c:v>-33</c:v>
                </c:pt>
                <c:pt idx="29">
                  <c:v>-32.75</c:v>
                </c:pt>
                <c:pt idx="30">
                  <c:v>-32.5</c:v>
                </c:pt>
                <c:pt idx="31">
                  <c:v>-32.25</c:v>
                </c:pt>
                <c:pt idx="32">
                  <c:v>-32</c:v>
                </c:pt>
                <c:pt idx="33">
                  <c:v>-31.75</c:v>
                </c:pt>
                <c:pt idx="34">
                  <c:v>-31.5</c:v>
                </c:pt>
                <c:pt idx="35">
                  <c:v>-31.25</c:v>
                </c:pt>
                <c:pt idx="36">
                  <c:v>-31</c:v>
                </c:pt>
                <c:pt idx="37">
                  <c:v>-30.75</c:v>
                </c:pt>
                <c:pt idx="38">
                  <c:v>-30.5</c:v>
                </c:pt>
                <c:pt idx="39">
                  <c:v>-30.25</c:v>
                </c:pt>
                <c:pt idx="40">
                  <c:v>-30</c:v>
                </c:pt>
                <c:pt idx="41">
                  <c:v>-29.75</c:v>
                </c:pt>
                <c:pt idx="42">
                  <c:v>-29.5</c:v>
                </c:pt>
                <c:pt idx="43">
                  <c:v>-29.25</c:v>
                </c:pt>
                <c:pt idx="44">
                  <c:v>-29</c:v>
                </c:pt>
                <c:pt idx="45">
                  <c:v>-28.75</c:v>
                </c:pt>
                <c:pt idx="46">
                  <c:v>-28.5</c:v>
                </c:pt>
                <c:pt idx="47">
                  <c:v>-28.25</c:v>
                </c:pt>
                <c:pt idx="48">
                  <c:v>-28</c:v>
                </c:pt>
                <c:pt idx="49">
                  <c:v>-27.75</c:v>
                </c:pt>
                <c:pt idx="50">
                  <c:v>-27.5</c:v>
                </c:pt>
                <c:pt idx="51">
                  <c:v>-27.25</c:v>
                </c:pt>
                <c:pt idx="52">
                  <c:v>-27</c:v>
                </c:pt>
                <c:pt idx="53">
                  <c:v>-26.75</c:v>
                </c:pt>
                <c:pt idx="54">
                  <c:v>-26.5</c:v>
                </c:pt>
                <c:pt idx="55">
                  <c:v>-26.25</c:v>
                </c:pt>
                <c:pt idx="56">
                  <c:v>-26</c:v>
                </c:pt>
                <c:pt idx="57">
                  <c:v>-25.75</c:v>
                </c:pt>
                <c:pt idx="58">
                  <c:v>-25.5</c:v>
                </c:pt>
                <c:pt idx="59">
                  <c:v>-25.25</c:v>
                </c:pt>
                <c:pt idx="60">
                  <c:v>-25</c:v>
                </c:pt>
                <c:pt idx="61">
                  <c:v>-24.75</c:v>
                </c:pt>
                <c:pt idx="62">
                  <c:v>-24.5</c:v>
                </c:pt>
                <c:pt idx="63">
                  <c:v>-24.25</c:v>
                </c:pt>
                <c:pt idx="64">
                  <c:v>-24</c:v>
                </c:pt>
                <c:pt idx="65">
                  <c:v>-23.75</c:v>
                </c:pt>
                <c:pt idx="66">
                  <c:v>-23.5</c:v>
                </c:pt>
                <c:pt idx="67">
                  <c:v>-23.25</c:v>
                </c:pt>
                <c:pt idx="68">
                  <c:v>-23</c:v>
                </c:pt>
                <c:pt idx="69">
                  <c:v>-22.75</c:v>
                </c:pt>
                <c:pt idx="70">
                  <c:v>-22.5</c:v>
                </c:pt>
                <c:pt idx="71">
                  <c:v>-22.25</c:v>
                </c:pt>
                <c:pt idx="72">
                  <c:v>-22</c:v>
                </c:pt>
                <c:pt idx="73">
                  <c:v>-21.75</c:v>
                </c:pt>
                <c:pt idx="74">
                  <c:v>-21.5</c:v>
                </c:pt>
                <c:pt idx="75">
                  <c:v>-21.25</c:v>
                </c:pt>
                <c:pt idx="76">
                  <c:v>-21</c:v>
                </c:pt>
                <c:pt idx="77">
                  <c:v>-20.75</c:v>
                </c:pt>
                <c:pt idx="78">
                  <c:v>-20.5</c:v>
                </c:pt>
                <c:pt idx="79">
                  <c:v>-20.25</c:v>
                </c:pt>
                <c:pt idx="80">
                  <c:v>-20</c:v>
                </c:pt>
                <c:pt idx="81">
                  <c:v>-19.75</c:v>
                </c:pt>
                <c:pt idx="82">
                  <c:v>-19.5</c:v>
                </c:pt>
                <c:pt idx="83">
                  <c:v>-19.25</c:v>
                </c:pt>
                <c:pt idx="84">
                  <c:v>-19</c:v>
                </c:pt>
                <c:pt idx="85">
                  <c:v>-18.75</c:v>
                </c:pt>
                <c:pt idx="86">
                  <c:v>-18.5</c:v>
                </c:pt>
                <c:pt idx="87">
                  <c:v>-18.25</c:v>
                </c:pt>
                <c:pt idx="88">
                  <c:v>-18</c:v>
                </c:pt>
                <c:pt idx="89">
                  <c:v>-17.75</c:v>
                </c:pt>
                <c:pt idx="90">
                  <c:v>-17.5</c:v>
                </c:pt>
                <c:pt idx="91">
                  <c:v>-17.25</c:v>
                </c:pt>
                <c:pt idx="92">
                  <c:v>-17</c:v>
                </c:pt>
                <c:pt idx="93">
                  <c:v>-16.75</c:v>
                </c:pt>
                <c:pt idx="94">
                  <c:v>-16.5</c:v>
                </c:pt>
                <c:pt idx="95">
                  <c:v>-16.25</c:v>
                </c:pt>
                <c:pt idx="96">
                  <c:v>-16</c:v>
                </c:pt>
                <c:pt idx="97">
                  <c:v>-15.75</c:v>
                </c:pt>
                <c:pt idx="98">
                  <c:v>-15.5</c:v>
                </c:pt>
                <c:pt idx="99">
                  <c:v>-15.25</c:v>
                </c:pt>
                <c:pt idx="100">
                  <c:v>-15</c:v>
                </c:pt>
                <c:pt idx="101">
                  <c:v>-14.75</c:v>
                </c:pt>
                <c:pt idx="102">
                  <c:v>-14.5</c:v>
                </c:pt>
                <c:pt idx="103">
                  <c:v>-14.25</c:v>
                </c:pt>
                <c:pt idx="104">
                  <c:v>-14</c:v>
                </c:pt>
                <c:pt idx="105">
                  <c:v>-13.75</c:v>
                </c:pt>
                <c:pt idx="106">
                  <c:v>-13.5</c:v>
                </c:pt>
                <c:pt idx="107">
                  <c:v>-13.25</c:v>
                </c:pt>
                <c:pt idx="108">
                  <c:v>-13</c:v>
                </c:pt>
                <c:pt idx="109">
                  <c:v>-12.75</c:v>
                </c:pt>
                <c:pt idx="110">
                  <c:v>-12.5</c:v>
                </c:pt>
                <c:pt idx="111">
                  <c:v>-12.25</c:v>
                </c:pt>
                <c:pt idx="112">
                  <c:v>-12</c:v>
                </c:pt>
                <c:pt idx="113">
                  <c:v>-11.75</c:v>
                </c:pt>
                <c:pt idx="114">
                  <c:v>-11.5</c:v>
                </c:pt>
                <c:pt idx="115">
                  <c:v>-11.25</c:v>
                </c:pt>
                <c:pt idx="116">
                  <c:v>-11</c:v>
                </c:pt>
                <c:pt idx="117">
                  <c:v>-10.75</c:v>
                </c:pt>
                <c:pt idx="118">
                  <c:v>-10.5</c:v>
                </c:pt>
                <c:pt idx="119">
                  <c:v>-10.25</c:v>
                </c:pt>
                <c:pt idx="120">
                  <c:v>-10</c:v>
                </c:pt>
                <c:pt idx="121">
                  <c:v>-9.75</c:v>
                </c:pt>
                <c:pt idx="122">
                  <c:v>-9.5</c:v>
                </c:pt>
                <c:pt idx="123">
                  <c:v>-9.25</c:v>
                </c:pt>
                <c:pt idx="124">
                  <c:v>-9</c:v>
                </c:pt>
                <c:pt idx="125">
                  <c:v>-8.75</c:v>
                </c:pt>
                <c:pt idx="126">
                  <c:v>-8.5</c:v>
                </c:pt>
                <c:pt idx="127">
                  <c:v>-8.25</c:v>
                </c:pt>
                <c:pt idx="128">
                  <c:v>-8</c:v>
                </c:pt>
                <c:pt idx="129">
                  <c:v>-7.75</c:v>
                </c:pt>
                <c:pt idx="130">
                  <c:v>-7.5</c:v>
                </c:pt>
                <c:pt idx="131">
                  <c:v>-7.25</c:v>
                </c:pt>
                <c:pt idx="132">
                  <c:v>-7</c:v>
                </c:pt>
                <c:pt idx="133">
                  <c:v>-6.75</c:v>
                </c:pt>
                <c:pt idx="134">
                  <c:v>-6.5</c:v>
                </c:pt>
                <c:pt idx="135">
                  <c:v>-6.25</c:v>
                </c:pt>
                <c:pt idx="136">
                  <c:v>-6</c:v>
                </c:pt>
                <c:pt idx="137">
                  <c:v>-5.75</c:v>
                </c:pt>
                <c:pt idx="138">
                  <c:v>-5.5</c:v>
                </c:pt>
                <c:pt idx="139">
                  <c:v>-5.25</c:v>
                </c:pt>
                <c:pt idx="140">
                  <c:v>-5</c:v>
                </c:pt>
                <c:pt idx="141">
                  <c:v>-4.75</c:v>
                </c:pt>
                <c:pt idx="142">
                  <c:v>-4.5</c:v>
                </c:pt>
                <c:pt idx="143">
                  <c:v>-4.25</c:v>
                </c:pt>
                <c:pt idx="144">
                  <c:v>-4</c:v>
                </c:pt>
                <c:pt idx="145">
                  <c:v>-3.75</c:v>
                </c:pt>
                <c:pt idx="146">
                  <c:v>-3.5</c:v>
                </c:pt>
                <c:pt idx="147">
                  <c:v>-3.25</c:v>
                </c:pt>
                <c:pt idx="148">
                  <c:v>-3</c:v>
                </c:pt>
                <c:pt idx="149">
                  <c:v>-2.75</c:v>
                </c:pt>
                <c:pt idx="150">
                  <c:v>-2.5</c:v>
                </c:pt>
                <c:pt idx="151">
                  <c:v>-2.25</c:v>
                </c:pt>
                <c:pt idx="152">
                  <c:v>-2</c:v>
                </c:pt>
                <c:pt idx="153">
                  <c:v>-1.75</c:v>
                </c:pt>
                <c:pt idx="154">
                  <c:v>-1.5</c:v>
                </c:pt>
                <c:pt idx="155">
                  <c:v>-1.25</c:v>
                </c:pt>
                <c:pt idx="156">
                  <c:v>-1</c:v>
                </c:pt>
                <c:pt idx="157">
                  <c:v>-0.75</c:v>
                </c:pt>
                <c:pt idx="158">
                  <c:v>-0.5</c:v>
                </c:pt>
                <c:pt idx="159">
                  <c:v>-0.25</c:v>
                </c:pt>
                <c:pt idx="160">
                  <c:v>0</c:v>
                </c:pt>
                <c:pt idx="161">
                  <c:v>0.25</c:v>
                </c:pt>
                <c:pt idx="162">
                  <c:v>0.5</c:v>
                </c:pt>
                <c:pt idx="163">
                  <c:v>0.75</c:v>
                </c:pt>
                <c:pt idx="164">
                  <c:v>1</c:v>
                </c:pt>
                <c:pt idx="165">
                  <c:v>1.25</c:v>
                </c:pt>
                <c:pt idx="166">
                  <c:v>1.5</c:v>
                </c:pt>
                <c:pt idx="167">
                  <c:v>1.75</c:v>
                </c:pt>
                <c:pt idx="168">
                  <c:v>2</c:v>
                </c:pt>
                <c:pt idx="169">
                  <c:v>2.25</c:v>
                </c:pt>
                <c:pt idx="170">
                  <c:v>2.5</c:v>
                </c:pt>
                <c:pt idx="171">
                  <c:v>2.75</c:v>
                </c:pt>
                <c:pt idx="172">
                  <c:v>3</c:v>
                </c:pt>
                <c:pt idx="173">
                  <c:v>3.25</c:v>
                </c:pt>
                <c:pt idx="174">
                  <c:v>3.5</c:v>
                </c:pt>
                <c:pt idx="175">
                  <c:v>3.75</c:v>
                </c:pt>
                <c:pt idx="176">
                  <c:v>4</c:v>
                </c:pt>
                <c:pt idx="177">
                  <c:v>4.25</c:v>
                </c:pt>
                <c:pt idx="178">
                  <c:v>4.5</c:v>
                </c:pt>
                <c:pt idx="179">
                  <c:v>4.75</c:v>
                </c:pt>
                <c:pt idx="180">
                  <c:v>5</c:v>
                </c:pt>
                <c:pt idx="181">
                  <c:v>5.25</c:v>
                </c:pt>
                <c:pt idx="182">
                  <c:v>5.5</c:v>
                </c:pt>
                <c:pt idx="183">
                  <c:v>5.75</c:v>
                </c:pt>
                <c:pt idx="184">
                  <c:v>6</c:v>
                </c:pt>
                <c:pt idx="185">
                  <c:v>6.25</c:v>
                </c:pt>
                <c:pt idx="186">
                  <c:v>6.5</c:v>
                </c:pt>
                <c:pt idx="187">
                  <c:v>6.75</c:v>
                </c:pt>
                <c:pt idx="188">
                  <c:v>7</c:v>
                </c:pt>
                <c:pt idx="189">
                  <c:v>7.25</c:v>
                </c:pt>
                <c:pt idx="190">
                  <c:v>7.5</c:v>
                </c:pt>
                <c:pt idx="191">
                  <c:v>7.75</c:v>
                </c:pt>
                <c:pt idx="192">
                  <c:v>8</c:v>
                </c:pt>
                <c:pt idx="193">
                  <c:v>8.25</c:v>
                </c:pt>
                <c:pt idx="194">
                  <c:v>8.5</c:v>
                </c:pt>
                <c:pt idx="195">
                  <c:v>8.75</c:v>
                </c:pt>
                <c:pt idx="196">
                  <c:v>9</c:v>
                </c:pt>
                <c:pt idx="197">
                  <c:v>9.25</c:v>
                </c:pt>
                <c:pt idx="198">
                  <c:v>9.5</c:v>
                </c:pt>
                <c:pt idx="199">
                  <c:v>9.75</c:v>
                </c:pt>
                <c:pt idx="200">
                  <c:v>10</c:v>
                </c:pt>
                <c:pt idx="201">
                  <c:v>10.25</c:v>
                </c:pt>
                <c:pt idx="202">
                  <c:v>10.5</c:v>
                </c:pt>
                <c:pt idx="203">
                  <c:v>10.75</c:v>
                </c:pt>
                <c:pt idx="204">
                  <c:v>11</c:v>
                </c:pt>
                <c:pt idx="205">
                  <c:v>11.25</c:v>
                </c:pt>
                <c:pt idx="206">
                  <c:v>11.5</c:v>
                </c:pt>
                <c:pt idx="207">
                  <c:v>11.75</c:v>
                </c:pt>
                <c:pt idx="208">
                  <c:v>12</c:v>
                </c:pt>
                <c:pt idx="209">
                  <c:v>12.25</c:v>
                </c:pt>
                <c:pt idx="210">
                  <c:v>12.5</c:v>
                </c:pt>
                <c:pt idx="211">
                  <c:v>12.75</c:v>
                </c:pt>
                <c:pt idx="212">
                  <c:v>13</c:v>
                </c:pt>
                <c:pt idx="213">
                  <c:v>13.25</c:v>
                </c:pt>
                <c:pt idx="214">
                  <c:v>13.5</c:v>
                </c:pt>
                <c:pt idx="215">
                  <c:v>13.75</c:v>
                </c:pt>
                <c:pt idx="216">
                  <c:v>14</c:v>
                </c:pt>
                <c:pt idx="217">
                  <c:v>14.25</c:v>
                </c:pt>
                <c:pt idx="218">
                  <c:v>14.5</c:v>
                </c:pt>
                <c:pt idx="219">
                  <c:v>14.75</c:v>
                </c:pt>
                <c:pt idx="220">
                  <c:v>15</c:v>
                </c:pt>
                <c:pt idx="221">
                  <c:v>15.25</c:v>
                </c:pt>
                <c:pt idx="222">
                  <c:v>15.5</c:v>
                </c:pt>
                <c:pt idx="223">
                  <c:v>15.75</c:v>
                </c:pt>
                <c:pt idx="224">
                  <c:v>16</c:v>
                </c:pt>
                <c:pt idx="225">
                  <c:v>16.25</c:v>
                </c:pt>
                <c:pt idx="226">
                  <c:v>16.5</c:v>
                </c:pt>
                <c:pt idx="227">
                  <c:v>16.75</c:v>
                </c:pt>
                <c:pt idx="228">
                  <c:v>17</c:v>
                </c:pt>
                <c:pt idx="229">
                  <c:v>17.25</c:v>
                </c:pt>
                <c:pt idx="230">
                  <c:v>17.5</c:v>
                </c:pt>
                <c:pt idx="231">
                  <c:v>17.75</c:v>
                </c:pt>
                <c:pt idx="232">
                  <c:v>18</c:v>
                </c:pt>
                <c:pt idx="233">
                  <c:v>18.25</c:v>
                </c:pt>
                <c:pt idx="234">
                  <c:v>18.5</c:v>
                </c:pt>
                <c:pt idx="235">
                  <c:v>18.75</c:v>
                </c:pt>
                <c:pt idx="236">
                  <c:v>19</c:v>
                </c:pt>
                <c:pt idx="237">
                  <c:v>19.25</c:v>
                </c:pt>
                <c:pt idx="238">
                  <c:v>19.5</c:v>
                </c:pt>
                <c:pt idx="239">
                  <c:v>19.75</c:v>
                </c:pt>
                <c:pt idx="240">
                  <c:v>20</c:v>
                </c:pt>
                <c:pt idx="241">
                  <c:v>20.25</c:v>
                </c:pt>
                <c:pt idx="242">
                  <c:v>20.5</c:v>
                </c:pt>
                <c:pt idx="243">
                  <c:v>20.75</c:v>
                </c:pt>
                <c:pt idx="244">
                  <c:v>21</c:v>
                </c:pt>
                <c:pt idx="245">
                  <c:v>21.25</c:v>
                </c:pt>
                <c:pt idx="246">
                  <c:v>21.5</c:v>
                </c:pt>
                <c:pt idx="247">
                  <c:v>21.75</c:v>
                </c:pt>
                <c:pt idx="248">
                  <c:v>22</c:v>
                </c:pt>
                <c:pt idx="249">
                  <c:v>22.25</c:v>
                </c:pt>
                <c:pt idx="250">
                  <c:v>22.5</c:v>
                </c:pt>
                <c:pt idx="251">
                  <c:v>22.75</c:v>
                </c:pt>
                <c:pt idx="252">
                  <c:v>23</c:v>
                </c:pt>
                <c:pt idx="253">
                  <c:v>23.25</c:v>
                </c:pt>
                <c:pt idx="254">
                  <c:v>23.5</c:v>
                </c:pt>
                <c:pt idx="255">
                  <c:v>23.75</c:v>
                </c:pt>
                <c:pt idx="256">
                  <c:v>24</c:v>
                </c:pt>
                <c:pt idx="257">
                  <c:v>24.25</c:v>
                </c:pt>
                <c:pt idx="258">
                  <c:v>24.5</c:v>
                </c:pt>
                <c:pt idx="259">
                  <c:v>24.75</c:v>
                </c:pt>
                <c:pt idx="260">
                  <c:v>25</c:v>
                </c:pt>
                <c:pt idx="261">
                  <c:v>25.25</c:v>
                </c:pt>
                <c:pt idx="262">
                  <c:v>25.5</c:v>
                </c:pt>
                <c:pt idx="263">
                  <c:v>25.75</c:v>
                </c:pt>
                <c:pt idx="264">
                  <c:v>26</c:v>
                </c:pt>
                <c:pt idx="265">
                  <c:v>26.25</c:v>
                </c:pt>
                <c:pt idx="266">
                  <c:v>26.5</c:v>
                </c:pt>
                <c:pt idx="267">
                  <c:v>26.75</c:v>
                </c:pt>
                <c:pt idx="268">
                  <c:v>27</c:v>
                </c:pt>
                <c:pt idx="269">
                  <c:v>27.25</c:v>
                </c:pt>
                <c:pt idx="270">
                  <c:v>27.5</c:v>
                </c:pt>
                <c:pt idx="271">
                  <c:v>27.75</c:v>
                </c:pt>
                <c:pt idx="272">
                  <c:v>28</c:v>
                </c:pt>
                <c:pt idx="273">
                  <c:v>28.25</c:v>
                </c:pt>
                <c:pt idx="274">
                  <c:v>28.5</c:v>
                </c:pt>
                <c:pt idx="275">
                  <c:v>28.75</c:v>
                </c:pt>
                <c:pt idx="276">
                  <c:v>29</c:v>
                </c:pt>
                <c:pt idx="277">
                  <c:v>29.25</c:v>
                </c:pt>
                <c:pt idx="278">
                  <c:v>29.5</c:v>
                </c:pt>
                <c:pt idx="279">
                  <c:v>29.75</c:v>
                </c:pt>
                <c:pt idx="280">
                  <c:v>30</c:v>
                </c:pt>
                <c:pt idx="281">
                  <c:v>30.25</c:v>
                </c:pt>
                <c:pt idx="282">
                  <c:v>30.5</c:v>
                </c:pt>
                <c:pt idx="283">
                  <c:v>30.75</c:v>
                </c:pt>
                <c:pt idx="284">
                  <c:v>31</c:v>
                </c:pt>
                <c:pt idx="285">
                  <c:v>31.25</c:v>
                </c:pt>
                <c:pt idx="286">
                  <c:v>31.5</c:v>
                </c:pt>
                <c:pt idx="287">
                  <c:v>31.75</c:v>
                </c:pt>
                <c:pt idx="288">
                  <c:v>32</c:v>
                </c:pt>
                <c:pt idx="289">
                  <c:v>32.25</c:v>
                </c:pt>
                <c:pt idx="290">
                  <c:v>32.5</c:v>
                </c:pt>
                <c:pt idx="291">
                  <c:v>32.75</c:v>
                </c:pt>
                <c:pt idx="292">
                  <c:v>33</c:v>
                </c:pt>
                <c:pt idx="293">
                  <c:v>33.25</c:v>
                </c:pt>
                <c:pt idx="294">
                  <c:v>33.5</c:v>
                </c:pt>
                <c:pt idx="295">
                  <c:v>33.75</c:v>
                </c:pt>
                <c:pt idx="296">
                  <c:v>34</c:v>
                </c:pt>
                <c:pt idx="297">
                  <c:v>34.25</c:v>
                </c:pt>
                <c:pt idx="298">
                  <c:v>34.5</c:v>
                </c:pt>
                <c:pt idx="299">
                  <c:v>34.75</c:v>
                </c:pt>
                <c:pt idx="300">
                  <c:v>35</c:v>
                </c:pt>
                <c:pt idx="301">
                  <c:v>35.25</c:v>
                </c:pt>
                <c:pt idx="302">
                  <c:v>35.5</c:v>
                </c:pt>
                <c:pt idx="303">
                  <c:v>35.75</c:v>
                </c:pt>
                <c:pt idx="304">
                  <c:v>36</c:v>
                </c:pt>
                <c:pt idx="305">
                  <c:v>36.25</c:v>
                </c:pt>
                <c:pt idx="306">
                  <c:v>36.5</c:v>
                </c:pt>
                <c:pt idx="307">
                  <c:v>36.75</c:v>
                </c:pt>
                <c:pt idx="308">
                  <c:v>37</c:v>
                </c:pt>
                <c:pt idx="309">
                  <c:v>37.25</c:v>
                </c:pt>
                <c:pt idx="310">
                  <c:v>37.5</c:v>
                </c:pt>
                <c:pt idx="311">
                  <c:v>37.75</c:v>
                </c:pt>
                <c:pt idx="312">
                  <c:v>38</c:v>
                </c:pt>
                <c:pt idx="313">
                  <c:v>38.25</c:v>
                </c:pt>
                <c:pt idx="314">
                  <c:v>38.5</c:v>
                </c:pt>
                <c:pt idx="315">
                  <c:v>38.75</c:v>
                </c:pt>
                <c:pt idx="316">
                  <c:v>39</c:v>
                </c:pt>
                <c:pt idx="317">
                  <c:v>39.25</c:v>
                </c:pt>
                <c:pt idx="318">
                  <c:v>39.5</c:v>
                </c:pt>
                <c:pt idx="319">
                  <c:v>39.75</c:v>
                </c:pt>
                <c:pt idx="320">
                  <c:v>40</c:v>
                </c:pt>
              </c:numCache>
            </c:numRef>
          </c:xVal>
          <c:yVal>
            <c:numRef>
              <c:f>'Series Gris'!$BV$2:$BV$322</c:f>
              <c:numCache>
                <c:formatCode>0.00</c:formatCode>
                <c:ptCount val="321"/>
                <c:pt idx="0">
                  <c:v>0</c:v>
                </c:pt>
                <c:pt idx="1">
                  <c:v>-4.4651427748729375</c:v>
                </c:pt>
                <c:pt idx="2">
                  <c:v>-6.3047601064592458</c:v>
                </c:pt>
                <c:pt idx="3">
                  <c:v>-7.7095719725546372</c:v>
                </c:pt>
                <c:pt idx="4">
                  <c:v>-8.8881944173155887</c:v>
                </c:pt>
                <c:pt idx="5">
                  <c:v>-9.9215674164922145</c:v>
                </c:pt>
                <c:pt idx="6">
                  <c:v>-10.851267207105353</c:v>
                </c:pt>
                <c:pt idx="7">
                  <c:v>-11.70202973846845</c:v>
                </c:pt>
                <c:pt idx="8">
                  <c:v>-12.489995996796797</c:v>
                </c:pt>
                <c:pt idx="9">
                  <c:v>-13.226394066411299</c:v>
                </c:pt>
                <c:pt idx="10">
                  <c:v>-13.919410907075054</c:v>
                </c:pt>
                <c:pt idx="11">
                  <c:v>-14.575235847148409</c:v>
                </c:pt>
                <c:pt idx="12">
                  <c:v>-15.198684153570664</c:v>
                </c:pt>
                <c:pt idx="13">
                  <c:v>-15.793590472087086</c:v>
                </c:pt>
                <c:pt idx="14">
                  <c:v>-16.363068171953572</c:v>
                </c:pt>
                <c:pt idx="15">
                  <c:v>-16.909686573085853</c:v>
                </c:pt>
                <c:pt idx="16">
                  <c:v>-17.435595774162696</c:v>
                </c:pt>
                <c:pt idx="17">
                  <c:v>-17.942616865998115</c:v>
                </c:pt>
                <c:pt idx="18">
                  <c:v>-18.432308591166763</c:v>
                </c:pt>
                <c:pt idx="19">
                  <c:v>-18.906017560554631</c:v>
                </c:pt>
                <c:pt idx="20">
                  <c:v>-19.364916731037084</c:v>
                </c:pt>
                <c:pt idx="21">
                  <c:v>-19.810035335657531</c:v>
                </c:pt>
                <c:pt idx="22">
                  <c:v>-20.242282479997161</c:v>
                </c:pt>
                <c:pt idx="23">
                  <c:v>-20.662465970933866</c:v>
                </c:pt>
                <c:pt idx="24">
                  <c:v>-21.071307505705477</c:v>
                </c:pt>
                <c:pt idx="25">
                  <c:v>-21.469455046647084</c:v>
                </c:pt>
                <c:pt idx="26">
                  <c:v>-21.857492994394395</c:v>
                </c:pt>
                <c:pt idx="27">
                  <c:v>-22.235950620560391</c:v>
                </c:pt>
                <c:pt idx="28">
                  <c:v>-22.605309110914629</c:v>
                </c:pt>
                <c:pt idx="29">
                  <c:v>-22.966007489330835</c:v>
                </c:pt>
                <c:pt idx="30">
                  <c:v>-23.318447632722037</c:v>
                </c:pt>
                <c:pt idx="31">
                  <c:v>-23.662998542027594</c:v>
                </c:pt>
                <c:pt idx="32">
                  <c:v>-24</c:v>
                </c:pt>
                <c:pt idx="33">
                  <c:v>-24.329765720203721</c:v>
                </c:pt>
                <c:pt idx="34">
                  <c:v>-24.652586071242101</c:v>
                </c:pt>
                <c:pt idx="35">
                  <c:v>-24.968730444297723</c:v>
                </c:pt>
                <c:pt idx="36">
                  <c:v>-25.278449319529077</c:v>
                </c:pt>
                <c:pt idx="37">
                  <c:v>-25.581976076917904</c:v>
                </c:pt>
                <c:pt idx="38">
                  <c:v>-25.879528589215067</c:v>
                </c:pt>
                <c:pt idx="39">
                  <c:v>-26.171310628243287</c:v>
                </c:pt>
                <c:pt idx="40">
                  <c:v>-26.457513110645905</c:v>
                </c:pt>
                <c:pt idx="41">
                  <c:v>-26.738315204963833</c:v>
                </c:pt>
                <c:pt idx="42">
                  <c:v>-27.013885318480199</c:v>
                </c:pt>
                <c:pt idx="43">
                  <c:v>-27.28438197944018</c:v>
                </c:pt>
                <c:pt idx="44">
                  <c:v>-27.54995462791182</c:v>
                </c:pt>
                <c:pt idx="45">
                  <c:v>-27.810744326608734</c:v>
                </c:pt>
                <c:pt idx="46">
                  <c:v>-28.066884401372377</c:v>
                </c:pt>
                <c:pt idx="47">
                  <c:v>-28.318501019651446</c:v>
                </c:pt>
                <c:pt idx="48">
                  <c:v>-28.565713714171402</c:v>
                </c:pt>
                <c:pt idx="49">
                  <c:v>-28.808635858020075</c:v>
                </c:pt>
                <c:pt idx="50">
                  <c:v>-29.047375096555626</c:v>
                </c:pt>
                <c:pt idx="51">
                  <c:v>-29.282033740845257</c:v>
                </c:pt>
                <c:pt idx="52">
                  <c:v>-29.512709126747414</c:v>
                </c:pt>
                <c:pt idx="53">
                  <c:v>-29.739493943239854</c:v>
                </c:pt>
                <c:pt idx="54">
                  <c:v>-29.962476533157268</c:v>
                </c:pt>
                <c:pt idx="55">
                  <c:v>-30.181741169124091</c:v>
                </c:pt>
                <c:pt idx="56">
                  <c:v>-30.397368307141328</c:v>
                </c:pt>
                <c:pt idx="57">
                  <c:v>-30.609434820002804</c:v>
                </c:pt>
                <c:pt idx="58">
                  <c:v>-30.818014212469954</c:v>
                </c:pt>
                <c:pt idx="59">
                  <c:v>-31.023176819919652</c:v>
                </c:pt>
                <c:pt idx="60">
                  <c:v>-31.22498999199199</c:v>
                </c:pt>
                <c:pt idx="61">
                  <c:v>-31.423518262600705</c:v>
                </c:pt>
                <c:pt idx="62">
                  <c:v>-31.618823507524755</c:v>
                </c:pt>
                <c:pt idx="63">
                  <c:v>-31.810965090672745</c:v>
                </c:pt>
                <c:pt idx="64">
                  <c:v>-32</c:v>
                </c:pt>
                <c:pt idx="65">
                  <c:v>-32.185982973959334</c:v>
                </c:pt>
                <c:pt idx="66">
                  <c:v>-32.368966619279028</c:v>
                </c:pt>
                <c:pt idx="67">
                  <c:v>-32.54900152078401</c:v>
                </c:pt>
                <c:pt idx="68">
                  <c:v>-32.726136343907143</c:v>
                </c:pt>
                <c:pt idx="69">
                  <c:v>-32.900417930476202</c:v>
                </c:pt>
                <c:pt idx="70">
                  <c:v>-33.071891388307385</c:v>
                </c:pt>
                <c:pt idx="71">
                  <c:v>-33.240600175087089</c:v>
                </c:pt>
                <c:pt idx="72">
                  <c:v>-33.406586176980134</c:v>
                </c:pt>
                <c:pt idx="73">
                  <c:v>-33.569889782363006</c:v>
                </c:pt>
                <c:pt idx="74">
                  <c:v>-33.730549951045859</c:v>
                </c:pt>
                <c:pt idx="75">
                  <c:v>-33.888604279314897</c:v>
                </c:pt>
                <c:pt idx="76">
                  <c:v>-34.044089061098404</c:v>
                </c:pt>
                <c:pt idx="77">
                  <c:v>-34.197039345533994</c:v>
                </c:pt>
                <c:pt idx="78">
                  <c:v>-34.347488991191192</c:v>
                </c:pt>
                <c:pt idx="79">
                  <c:v>-34.49547071718257</c:v>
                </c:pt>
                <c:pt idx="80">
                  <c:v>-34.641016151377549</c:v>
                </c:pt>
                <c:pt idx="81">
                  <c:v>-34.784155875915687</c:v>
                </c:pt>
                <c:pt idx="82">
                  <c:v>-34.924919470200642</c:v>
                </c:pt>
                <c:pt idx="83">
                  <c:v>-35.063335551541584</c:v>
                </c:pt>
                <c:pt idx="84">
                  <c:v>-35.199431813596085</c:v>
                </c:pt>
                <c:pt idx="85">
                  <c:v>-35.333235062756422</c:v>
                </c:pt>
                <c:pt idx="86">
                  <c:v>-35.464771252610667</c:v>
                </c:pt>
                <c:pt idx="87">
                  <c:v>-35.594065516599812</c:v>
                </c:pt>
                <c:pt idx="88">
                  <c:v>-35.7211421989835</c:v>
                </c:pt>
                <c:pt idx="89">
                  <c:v>-35.84602488421833</c:v>
                </c:pt>
                <c:pt idx="90">
                  <c:v>-35.968736424845396</c:v>
                </c:pt>
                <c:pt idx="91">
                  <c:v>-36.089298967976646</c:v>
                </c:pt>
                <c:pt idx="92">
                  <c:v>-36.207733980463345</c:v>
                </c:pt>
                <c:pt idx="93">
                  <c:v>-36.324062272824058</c:v>
                </c:pt>
                <c:pt idx="94">
                  <c:v>-36.438304022004097</c:v>
                </c:pt>
                <c:pt idx="95">
                  <c:v>-36.550478793033612</c:v>
                </c:pt>
                <c:pt idx="96">
                  <c:v>-36.660605559646719</c:v>
                </c:pt>
                <c:pt idx="97">
                  <c:v>-36.768702723919972</c:v>
                </c:pt>
                <c:pt idx="98">
                  <c:v>-36.874788134984584</c:v>
                </c:pt>
                <c:pt idx="99">
                  <c:v>-36.978879106863147</c:v>
                </c:pt>
                <c:pt idx="100">
                  <c:v>-37.080992435478315</c:v>
                </c:pt>
                <c:pt idx="101">
                  <c:v>-37.181144414877821</c:v>
                </c:pt>
                <c:pt idx="102">
                  <c:v>-37.279350852717378</c:v>
                </c:pt>
                <c:pt idx="103">
                  <c:v>-37.375627085040328</c:v>
                </c:pt>
                <c:pt idx="104">
                  <c:v>-37.469987990390386</c:v>
                </c:pt>
                <c:pt idx="105">
                  <c:v>-37.562448003291799</c:v>
                </c:pt>
                <c:pt idx="106">
                  <c:v>-37.653021127128696</c:v>
                </c:pt>
                <c:pt idx="107">
                  <c:v>-37.741720946453938</c:v>
                </c:pt>
                <c:pt idx="108">
                  <c:v>-37.828560638755476</c:v>
                </c:pt>
                <c:pt idx="109">
                  <c:v>-37.913552985706836</c:v>
                </c:pt>
                <c:pt idx="110">
                  <c:v>-37.996710383926661</c:v>
                </c:pt>
                <c:pt idx="111">
                  <c:v>-38.078044855270605</c:v>
                </c:pt>
                <c:pt idx="112">
                  <c:v>-38.157568056677825</c:v>
                </c:pt>
                <c:pt idx="113">
                  <c:v>-38.235291289592652</c:v>
                </c:pt>
                <c:pt idx="114">
                  <c:v>-38.311225508981046</c:v>
                </c:pt>
                <c:pt idx="115">
                  <c:v>-38.385381331960218</c:v>
                </c:pt>
                <c:pt idx="116">
                  <c:v>-38.457769046058822</c:v>
                </c:pt>
                <c:pt idx="117">
                  <c:v>-38.528398617123969</c:v>
                </c:pt>
                <c:pt idx="118">
                  <c:v>-38.59727969689056</c:v>
                </c:pt>
                <c:pt idx="119">
                  <c:v>-38.664421630227444</c:v>
                </c:pt>
                <c:pt idx="120">
                  <c:v>-38.729833462074168</c:v>
                </c:pt>
                <c:pt idx="121">
                  <c:v>-38.79352394408118</c:v>
                </c:pt>
                <c:pt idx="122">
                  <c:v>-38.855501540965854</c:v>
                </c:pt>
                <c:pt idx="123">
                  <c:v>-38.915774436595761</c:v>
                </c:pt>
                <c:pt idx="124">
                  <c:v>-38.974350539810153</c:v>
                </c:pt>
                <c:pt idx="125">
                  <c:v>-39.031237489989991</c:v>
                </c:pt>
                <c:pt idx="126">
                  <c:v>-39.086442662386148</c:v>
                </c:pt>
                <c:pt idx="127">
                  <c:v>-39.139973173215132</c:v>
                </c:pt>
                <c:pt idx="128">
                  <c:v>-39.191835884530846</c:v>
                </c:pt>
                <c:pt idx="129">
                  <c:v>-39.242037408880797</c:v>
                </c:pt>
                <c:pt idx="130">
                  <c:v>-39.290584113754278</c:v>
                </c:pt>
                <c:pt idx="131">
                  <c:v>-39.337482125830064</c:v>
                </c:pt>
                <c:pt idx="132">
                  <c:v>-39.382737335030434</c:v>
                </c:pt>
                <c:pt idx="133">
                  <c:v>-39.426355398388019</c:v>
                </c:pt>
                <c:pt idx="134">
                  <c:v>-39.46834174373177</c:v>
                </c:pt>
                <c:pt idx="135">
                  <c:v>-39.508701573197769</c:v>
                </c:pt>
                <c:pt idx="136">
                  <c:v>-39.547439866570379</c:v>
                </c:pt>
                <c:pt idx="137">
                  <c:v>-39.584561384458965</c:v>
                </c:pt>
                <c:pt idx="138">
                  <c:v>-39.620070671315062</c:v>
                </c:pt>
                <c:pt idx="139">
                  <c:v>-39.653972058294485</c:v>
                </c:pt>
                <c:pt idx="140">
                  <c:v>-39.686269665968858</c:v>
                </c:pt>
                <c:pt idx="141">
                  <c:v>-39.716967406890468</c:v>
                </c:pt>
                <c:pt idx="142">
                  <c:v>-39.7460689880144</c:v>
                </c:pt>
                <c:pt idx="143">
                  <c:v>-39.773577912981374</c:v>
                </c:pt>
                <c:pt idx="144">
                  <c:v>-39.799497484264798</c:v>
                </c:pt>
                <c:pt idx="145">
                  <c:v>-39.823830805184976</c:v>
                </c:pt>
                <c:pt idx="146">
                  <c:v>-39.846580781793563</c:v>
                </c:pt>
                <c:pt idx="147">
                  <c:v>-39.86775012463081</c:v>
                </c:pt>
                <c:pt idx="148">
                  <c:v>-39.887341350358263</c:v>
                </c:pt>
                <c:pt idx="149">
                  <c:v>-39.905356783269085</c:v>
                </c:pt>
                <c:pt idx="150">
                  <c:v>-39.921798556678283</c:v>
                </c:pt>
                <c:pt idx="151">
                  <c:v>-39.936668614194652</c:v>
                </c:pt>
                <c:pt idx="152">
                  <c:v>-39.949968710876355</c:v>
                </c:pt>
                <c:pt idx="153">
                  <c:v>-39.961700414271661</c:v>
                </c:pt>
                <c:pt idx="154">
                  <c:v>-39.971865105346282</c:v>
                </c:pt>
                <c:pt idx="155">
                  <c:v>-39.98046397929869</c:v>
                </c:pt>
                <c:pt idx="156">
                  <c:v>-39.987498046264413</c:v>
                </c:pt>
                <c:pt idx="157">
                  <c:v>-39.992968131910388</c:v>
                </c:pt>
                <c:pt idx="158">
                  <c:v>-39.996874877920149</c:v>
                </c:pt>
                <c:pt idx="159">
                  <c:v>-39.999218742370459</c:v>
                </c:pt>
                <c:pt idx="160">
                  <c:v>-40</c:v>
                </c:pt>
                <c:pt idx="161">
                  <c:v>-39.999218742370459</c:v>
                </c:pt>
                <c:pt idx="162">
                  <c:v>-39.996874877920149</c:v>
                </c:pt>
                <c:pt idx="163">
                  <c:v>-39.992968131910388</c:v>
                </c:pt>
                <c:pt idx="164">
                  <c:v>-39.987498046264413</c:v>
                </c:pt>
                <c:pt idx="165">
                  <c:v>-39.98046397929869</c:v>
                </c:pt>
                <c:pt idx="166">
                  <c:v>-39.971865105346282</c:v>
                </c:pt>
                <c:pt idx="167">
                  <c:v>-39.961700414271661</c:v>
                </c:pt>
                <c:pt idx="168">
                  <c:v>-39.949968710876355</c:v>
                </c:pt>
                <c:pt idx="169">
                  <c:v>-39.936668614194652</c:v>
                </c:pt>
                <c:pt idx="170">
                  <c:v>-39.921798556678283</c:v>
                </c:pt>
                <c:pt idx="171">
                  <c:v>-39.905356783269085</c:v>
                </c:pt>
                <c:pt idx="172">
                  <c:v>-39.887341350358263</c:v>
                </c:pt>
                <c:pt idx="173">
                  <c:v>-39.86775012463081</c:v>
                </c:pt>
                <c:pt idx="174">
                  <c:v>-39.846580781793563</c:v>
                </c:pt>
                <c:pt idx="175">
                  <c:v>-39.823830805184976</c:v>
                </c:pt>
                <c:pt idx="176">
                  <c:v>-39.799497484264798</c:v>
                </c:pt>
                <c:pt idx="177">
                  <c:v>-39.773577912981374</c:v>
                </c:pt>
                <c:pt idx="178">
                  <c:v>-39.7460689880144</c:v>
                </c:pt>
                <c:pt idx="179">
                  <c:v>-39.716967406890468</c:v>
                </c:pt>
                <c:pt idx="180">
                  <c:v>-39.686269665968858</c:v>
                </c:pt>
                <c:pt idx="181">
                  <c:v>-39.653972058294485</c:v>
                </c:pt>
                <c:pt idx="182">
                  <c:v>-39.620070671315062</c:v>
                </c:pt>
                <c:pt idx="183">
                  <c:v>-39.584561384458965</c:v>
                </c:pt>
                <c:pt idx="184">
                  <c:v>-39.547439866570379</c:v>
                </c:pt>
                <c:pt idx="185">
                  <c:v>-39.508701573197769</c:v>
                </c:pt>
                <c:pt idx="186">
                  <c:v>-39.46834174373177</c:v>
                </c:pt>
                <c:pt idx="187">
                  <c:v>-39.426355398388019</c:v>
                </c:pt>
                <c:pt idx="188">
                  <c:v>-39.382737335030434</c:v>
                </c:pt>
                <c:pt idx="189">
                  <c:v>-39.337482125830064</c:v>
                </c:pt>
                <c:pt idx="190">
                  <c:v>-39.290584113754278</c:v>
                </c:pt>
                <c:pt idx="191">
                  <c:v>-39.242037408880797</c:v>
                </c:pt>
                <c:pt idx="192">
                  <c:v>-39.191835884530846</c:v>
                </c:pt>
                <c:pt idx="193">
                  <c:v>-39.139973173215132</c:v>
                </c:pt>
                <c:pt idx="194">
                  <c:v>-39.086442662386148</c:v>
                </c:pt>
                <c:pt idx="195">
                  <c:v>-39.031237489989991</c:v>
                </c:pt>
                <c:pt idx="196">
                  <c:v>-38.974350539810153</c:v>
                </c:pt>
                <c:pt idx="197">
                  <c:v>-38.915774436595761</c:v>
                </c:pt>
                <c:pt idx="198">
                  <c:v>-38.855501540965854</c:v>
                </c:pt>
                <c:pt idx="199">
                  <c:v>-38.79352394408118</c:v>
                </c:pt>
                <c:pt idx="200">
                  <c:v>-38.729833462074168</c:v>
                </c:pt>
                <c:pt idx="201">
                  <c:v>-38.664421630227444</c:v>
                </c:pt>
                <c:pt idx="202">
                  <c:v>-38.59727969689056</c:v>
                </c:pt>
                <c:pt idx="203">
                  <c:v>-38.528398617123969</c:v>
                </c:pt>
                <c:pt idx="204">
                  <c:v>-38.457769046058822</c:v>
                </c:pt>
                <c:pt idx="205">
                  <c:v>-38.385381331960218</c:v>
                </c:pt>
                <c:pt idx="206">
                  <c:v>-38.311225508981046</c:v>
                </c:pt>
                <c:pt idx="207">
                  <c:v>-38.235291289592652</c:v>
                </c:pt>
                <c:pt idx="208">
                  <c:v>-38.157568056677825</c:v>
                </c:pt>
                <c:pt idx="209">
                  <c:v>-38.078044855270605</c:v>
                </c:pt>
                <c:pt idx="210">
                  <c:v>-37.996710383926661</c:v>
                </c:pt>
                <c:pt idx="211">
                  <c:v>-37.913552985706836</c:v>
                </c:pt>
                <c:pt idx="212">
                  <c:v>-37.828560638755476</c:v>
                </c:pt>
                <c:pt idx="213">
                  <c:v>-37.741720946453938</c:v>
                </c:pt>
                <c:pt idx="214">
                  <c:v>-37.653021127128696</c:v>
                </c:pt>
                <c:pt idx="215">
                  <c:v>-37.562448003291799</c:v>
                </c:pt>
                <c:pt idx="216">
                  <c:v>-37.469987990390386</c:v>
                </c:pt>
                <c:pt idx="217">
                  <c:v>-37.375627085040328</c:v>
                </c:pt>
                <c:pt idx="218">
                  <c:v>-37.279350852717378</c:v>
                </c:pt>
                <c:pt idx="219">
                  <c:v>-37.181144414877821</c:v>
                </c:pt>
                <c:pt idx="220">
                  <c:v>-37.080992435478315</c:v>
                </c:pt>
                <c:pt idx="221">
                  <c:v>-36.978879106863147</c:v>
                </c:pt>
                <c:pt idx="222">
                  <c:v>-36.874788134984584</c:v>
                </c:pt>
                <c:pt idx="223">
                  <c:v>-36.768702723919972</c:v>
                </c:pt>
                <c:pt idx="224">
                  <c:v>-36.660605559646719</c:v>
                </c:pt>
                <c:pt idx="225">
                  <c:v>-36.550478793033612</c:v>
                </c:pt>
                <c:pt idx="226">
                  <c:v>-36.438304022004097</c:v>
                </c:pt>
                <c:pt idx="227">
                  <c:v>-36.324062272824058</c:v>
                </c:pt>
                <c:pt idx="228">
                  <c:v>-36.207733980463345</c:v>
                </c:pt>
                <c:pt idx="229">
                  <c:v>-36.089298967976646</c:v>
                </c:pt>
                <c:pt idx="230">
                  <c:v>-35.968736424845396</c:v>
                </c:pt>
                <c:pt idx="231">
                  <c:v>-35.84602488421833</c:v>
                </c:pt>
                <c:pt idx="232">
                  <c:v>-35.7211421989835</c:v>
                </c:pt>
                <c:pt idx="233">
                  <c:v>-35.594065516599812</c:v>
                </c:pt>
                <c:pt idx="234">
                  <c:v>-35.464771252610667</c:v>
                </c:pt>
                <c:pt idx="235">
                  <c:v>-35.333235062756422</c:v>
                </c:pt>
                <c:pt idx="236">
                  <c:v>-35.199431813596085</c:v>
                </c:pt>
                <c:pt idx="237">
                  <c:v>-35.063335551541584</c:v>
                </c:pt>
                <c:pt idx="238">
                  <c:v>-34.924919470200642</c:v>
                </c:pt>
                <c:pt idx="239">
                  <c:v>-34.784155875915687</c:v>
                </c:pt>
                <c:pt idx="240">
                  <c:v>-34.641016151377549</c:v>
                </c:pt>
                <c:pt idx="241">
                  <c:v>-34.49547071718257</c:v>
                </c:pt>
                <c:pt idx="242">
                  <c:v>-34.347488991191192</c:v>
                </c:pt>
                <c:pt idx="243">
                  <c:v>-34.197039345533994</c:v>
                </c:pt>
                <c:pt idx="244">
                  <c:v>-34.044089061098404</c:v>
                </c:pt>
                <c:pt idx="245">
                  <c:v>-33.888604279314897</c:v>
                </c:pt>
                <c:pt idx="246">
                  <c:v>-33.730549951045859</c:v>
                </c:pt>
                <c:pt idx="247">
                  <c:v>-33.569889782363006</c:v>
                </c:pt>
                <c:pt idx="248">
                  <c:v>-33.406586176980134</c:v>
                </c:pt>
                <c:pt idx="249">
                  <c:v>-33.240600175087089</c:v>
                </c:pt>
                <c:pt idx="250">
                  <c:v>-33.071891388307385</c:v>
                </c:pt>
                <c:pt idx="251">
                  <c:v>-32.900417930476202</c:v>
                </c:pt>
                <c:pt idx="252">
                  <c:v>-32.726136343907143</c:v>
                </c:pt>
                <c:pt idx="253">
                  <c:v>-32.54900152078401</c:v>
                </c:pt>
                <c:pt idx="254">
                  <c:v>-32.368966619279028</c:v>
                </c:pt>
                <c:pt idx="255">
                  <c:v>-32.185982973959334</c:v>
                </c:pt>
                <c:pt idx="256">
                  <c:v>-32</c:v>
                </c:pt>
                <c:pt idx="257">
                  <c:v>-31.810965090672745</c:v>
                </c:pt>
                <c:pt idx="258">
                  <c:v>-31.618823507524755</c:v>
                </c:pt>
                <c:pt idx="259">
                  <c:v>-31.423518262600705</c:v>
                </c:pt>
                <c:pt idx="260">
                  <c:v>-31.22498999199199</c:v>
                </c:pt>
                <c:pt idx="261">
                  <c:v>-31.023176819919652</c:v>
                </c:pt>
                <c:pt idx="262">
                  <c:v>-30.818014212469954</c:v>
                </c:pt>
                <c:pt idx="263">
                  <c:v>-30.609434820002804</c:v>
                </c:pt>
                <c:pt idx="264">
                  <c:v>-30.397368307141328</c:v>
                </c:pt>
                <c:pt idx="265">
                  <c:v>-30.181741169124091</c:v>
                </c:pt>
                <c:pt idx="266">
                  <c:v>-29.962476533157268</c:v>
                </c:pt>
                <c:pt idx="267">
                  <c:v>-29.739493943239854</c:v>
                </c:pt>
                <c:pt idx="268">
                  <c:v>-29.512709126747414</c:v>
                </c:pt>
                <c:pt idx="269">
                  <c:v>-29.282033740845257</c:v>
                </c:pt>
                <c:pt idx="270">
                  <c:v>-29.047375096555626</c:v>
                </c:pt>
                <c:pt idx="271">
                  <c:v>-28.808635858020075</c:v>
                </c:pt>
                <c:pt idx="272">
                  <c:v>-28.565713714171402</c:v>
                </c:pt>
                <c:pt idx="273">
                  <c:v>-28.318501019651446</c:v>
                </c:pt>
                <c:pt idx="274">
                  <c:v>-28.066884401372377</c:v>
                </c:pt>
                <c:pt idx="275">
                  <c:v>-27.810744326608734</c:v>
                </c:pt>
                <c:pt idx="276">
                  <c:v>-27.54995462791182</c:v>
                </c:pt>
                <c:pt idx="277">
                  <c:v>-27.28438197944018</c:v>
                </c:pt>
                <c:pt idx="278">
                  <c:v>-27.013885318480199</c:v>
                </c:pt>
                <c:pt idx="279">
                  <c:v>-26.738315204963833</c:v>
                </c:pt>
                <c:pt idx="280">
                  <c:v>-26.457513110645905</c:v>
                </c:pt>
                <c:pt idx="281">
                  <c:v>-26.171310628243287</c:v>
                </c:pt>
                <c:pt idx="282">
                  <c:v>-25.879528589215067</c:v>
                </c:pt>
                <c:pt idx="283">
                  <c:v>-25.581976076917904</c:v>
                </c:pt>
                <c:pt idx="284">
                  <c:v>-25.278449319529077</c:v>
                </c:pt>
                <c:pt idx="285">
                  <c:v>-24.968730444297723</c:v>
                </c:pt>
                <c:pt idx="286">
                  <c:v>-24.652586071242101</c:v>
                </c:pt>
                <c:pt idx="287">
                  <c:v>-24.329765720203721</c:v>
                </c:pt>
                <c:pt idx="288">
                  <c:v>-24</c:v>
                </c:pt>
                <c:pt idx="289">
                  <c:v>-23.662998542027594</c:v>
                </c:pt>
                <c:pt idx="290">
                  <c:v>-23.318447632722037</c:v>
                </c:pt>
                <c:pt idx="291">
                  <c:v>-22.966007489330835</c:v>
                </c:pt>
                <c:pt idx="292">
                  <c:v>-22.605309110914629</c:v>
                </c:pt>
                <c:pt idx="293">
                  <c:v>-22.235950620560391</c:v>
                </c:pt>
                <c:pt idx="294">
                  <c:v>-21.857492994394395</c:v>
                </c:pt>
                <c:pt idx="295">
                  <c:v>-21.469455046647084</c:v>
                </c:pt>
                <c:pt idx="296">
                  <c:v>-21.071307505705477</c:v>
                </c:pt>
                <c:pt idx="297">
                  <c:v>-20.662465970933866</c:v>
                </c:pt>
                <c:pt idx="298">
                  <c:v>-20.242282479997161</c:v>
                </c:pt>
                <c:pt idx="299">
                  <c:v>-19.810035335657531</c:v>
                </c:pt>
                <c:pt idx="300">
                  <c:v>-19.364916731037084</c:v>
                </c:pt>
                <c:pt idx="301">
                  <c:v>-18.906017560554631</c:v>
                </c:pt>
                <c:pt idx="302">
                  <c:v>-18.432308591166763</c:v>
                </c:pt>
                <c:pt idx="303">
                  <c:v>-17.942616865998115</c:v>
                </c:pt>
                <c:pt idx="304">
                  <c:v>-17.435595774162696</c:v>
                </c:pt>
                <c:pt idx="305">
                  <c:v>-16.909686573085853</c:v>
                </c:pt>
                <c:pt idx="306">
                  <c:v>-16.363068171953572</c:v>
                </c:pt>
                <c:pt idx="307">
                  <c:v>-15.793590472087086</c:v>
                </c:pt>
                <c:pt idx="308">
                  <c:v>-15.198684153570664</c:v>
                </c:pt>
                <c:pt idx="309">
                  <c:v>-14.575235847148409</c:v>
                </c:pt>
                <c:pt idx="310">
                  <c:v>-13.919410907075054</c:v>
                </c:pt>
                <c:pt idx="311">
                  <c:v>-13.226394066411299</c:v>
                </c:pt>
                <c:pt idx="312">
                  <c:v>-12.489995996796797</c:v>
                </c:pt>
                <c:pt idx="313">
                  <c:v>-11.70202973846845</c:v>
                </c:pt>
                <c:pt idx="314">
                  <c:v>-10.851267207105353</c:v>
                </c:pt>
                <c:pt idx="315">
                  <c:v>-9.9215674164922145</c:v>
                </c:pt>
                <c:pt idx="316">
                  <c:v>-8.8881944173155887</c:v>
                </c:pt>
                <c:pt idx="317">
                  <c:v>-7.7095719725546372</c:v>
                </c:pt>
                <c:pt idx="318">
                  <c:v>-6.3047601064592458</c:v>
                </c:pt>
                <c:pt idx="319">
                  <c:v>-4.4651427748729375</c:v>
                </c:pt>
                <c:pt idx="3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68D-B9F9-95A6860532D0}"/>
            </c:ext>
          </c:extLst>
        </c:ser>
        <c:ser>
          <c:idx val="53"/>
          <c:order val="3"/>
          <c:tx>
            <c:v>Croma+40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Gris'!$BU$2:$BU$322</c:f>
              <c:numCache>
                <c:formatCode>0.00</c:formatCode>
                <c:ptCount val="321"/>
                <c:pt idx="0">
                  <c:v>-40</c:v>
                </c:pt>
                <c:pt idx="1">
                  <c:v>-39.75</c:v>
                </c:pt>
                <c:pt idx="2">
                  <c:v>-39.5</c:v>
                </c:pt>
                <c:pt idx="3">
                  <c:v>-39.25</c:v>
                </c:pt>
                <c:pt idx="4">
                  <c:v>-39</c:v>
                </c:pt>
                <c:pt idx="5">
                  <c:v>-38.75</c:v>
                </c:pt>
                <c:pt idx="6">
                  <c:v>-38.5</c:v>
                </c:pt>
                <c:pt idx="7">
                  <c:v>-38.25</c:v>
                </c:pt>
                <c:pt idx="8">
                  <c:v>-38</c:v>
                </c:pt>
                <c:pt idx="9">
                  <c:v>-37.75</c:v>
                </c:pt>
                <c:pt idx="10">
                  <c:v>-37.5</c:v>
                </c:pt>
                <c:pt idx="11">
                  <c:v>-37.25</c:v>
                </c:pt>
                <c:pt idx="12">
                  <c:v>-37</c:v>
                </c:pt>
                <c:pt idx="13">
                  <c:v>-36.75</c:v>
                </c:pt>
                <c:pt idx="14">
                  <c:v>-36.5</c:v>
                </c:pt>
                <c:pt idx="15">
                  <c:v>-36.25</c:v>
                </c:pt>
                <c:pt idx="16">
                  <c:v>-36</c:v>
                </c:pt>
                <c:pt idx="17">
                  <c:v>-35.75</c:v>
                </c:pt>
                <c:pt idx="18">
                  <c:v>-35.5</c:v>
                </c:pt>
                <c:pt idx="19">
                  <c:v>-35.25</c:v>
                </c:pt>
                <c:pt idx="20">
                  <c:v>-35</c:v>
                </c:pt>
                <c:pt idx="21">
                  <c:v>-34.75</c:v>
                </c:pt>
                <c:pt idx="22">
                  <c:v>-34.5</c:v>
                </c:pt>
                <c:pt idx="23">
                  <c:v>-34.25</c:v>
                </c:pt>
                <c:pt idx="24">
                  <c:v>-34</c:v>
                </c:pt>
                <c:pt idx="25">
                  <c:v>-33.75</c:v>
                </c:pt>
                <c:pt idx="26">
                  <c:v>-33.5</c:v>
                </c:pt>
                <c:pt idx="27">
                  <c:v>-33.25</c:v>
                </c:pt>
                <c:pt idx="28">
                  <c:v>-33</c:v>
                </c:pt>
                <c:pt idx="29">
                  <c:v>-32.75</c:v>
                </c:pt>
                <c:pt idx="30">
                  <c:v>-32.5</c:v>
                </c:pt>
                <c:pt idx="31">
                  <c:v>-32.25</c:v>
                </c:pt>
                <c:pt idx="32">
                  <c:v>-32</c:v>
                </c:pt>
                <c:pt idx="33">
                  <c:v>-31.75</c:v>
                </c:pt>
                <c:pt idx="34">
                  <c:v>-31.5</c:v>
                </c:pt>
                <c:pt idx="35">
                  <c:v>-31.25</c:v>
                </c:pt>
                <c:pt idx="36">
                  <c:v>-31</c:v>
                </c:pt>
                <c:pt idx="37">
                  <c:v>-30.75</c:v>
                </c:pt>
                <c:pt idx="38">
                  <c:v>-30.5</c:v>
                </c:pt>
                <c:pt idx="39">
                  <c:v>-30.25</c:v>
                </c:pt>
                <c:pt idx="40">
                  <c:v>-30</c:v>
                </c:pt>
                <c:pt idx="41">
                  <c:v>-29.75</c:v>
                </c:pt>
                <c:pt idx="42">
                  <c:v>-29.5</c:v>
                </c:pt>
                <c:pt idx="43">
                  <c:v>-29.25</c:v>
                </c:pt>
                <c:pt idx="44">
                  <c:v>-29</c:v>
                </c:pt>
                <c:pt idx="45">
                  <c:v>-28.75</c:v>
                </c:pt>
                <c:pt idx="46">
                  <c:v>-28.5</c:v>
                </c:pt>
                <c:pt idx="47">
                  <c:v>-28.25</c:v>
                </c:pt>
                <c:pt idx="48">
                  <c:v>-28</c:v>
                </c:pt>
                <c:pt idx="49">
                  <c:v>-27.75</c:v>
                </c:pt>
                <c:pt idx="50">
                  <c:v>-27.5</c:v>
                </c:pt>
                <c:pt idx="51">
                  <c:v>-27.25</c:v>
                </c:pt>
                <c:pt idx="52">
                  <c:v>-27</c:v>
                </c:pt>
                <c:pt idx="53">
                  <c:v>-26.75</c:v>
                </c:pt>
                <c:pt idx="54">
                  <c:v>-26.5</c:v>
                </c:pt>
                <c:pt idx="55">
                  <c:v>-26.25</c:v>
                </c:pt>
                <c:pt idx="56">
                  <c:v>-26</c:v>
                </c:pt>
                <c:pt idx="57">
                  <c:v>-25.75</c:v>
                </c:pt>
                <c:pt idx="58">
                  <c:v>-25.5</c:v>
                </c:pt>
                <c:pt idx="59">
                  <c:v>-25.25</c:v>
                </c:pt>
                <c:pt idx="60">
                  <c:v>-25</c:v>
                </c:pt>
                <c:pt idx="61">
                  <c:v>-24.75</c:v>
                </c:pt>
                <c:pt idx="62">
                  <c:v>-24.5</c:v>
                </c:pt>
                <c:pt idx="63">
                  <c:v>-24.25</c:v>
                </c:pt>
                <c:pt idx="64">
                  <c:v>-24</c:v>
                </c:pt>
                <c:pt idx="65">
                  <c:v>-23.75</c:v>
                </c:pt>
                <c:pt idx="66">
                  <c:v>-23.5</c:v>
                </c:pt>
                <c:pt idx="67">
                  <c:v>-23.25</c:v>
                </c:pt>
                <c:pt idx="68">
                  <c:v>-23</c:v>
                </c:pt>
                <c:pt idx="69">
                  <c:v>-22.75</c:v>
                </c:pt>
                <c:pt idx="70">
                  <c:v>-22.5</c:v>
                </c:pt>
                <c:pt idx="71">
                  <c:v>-22.25</c:v>
                </c:pt>
                <c:pt idx="72">
                  <c:v>-22</c:v>
                </c:pt>
                <c:pt idx="73">
                  <c:v>-21.75</c:v>
                </c:pt>
                <c:pt idx="74">
                  <c:v>-21.5</c:v>
                </c:pt>
                <c:pt idx="75">
                  <c:v>-21.25</c:v>
                </c:pt>
                <c:pt idx="76">
                  <c:v>-21</c:v>
                </c:pt>
                <c:pt idx="77">
                  <c:v>-20.75</c:v>
                </c:pt>
                <c:pt idx="78">
                  <c:v>-20.5</c:v>
                </c:pt>
                <c:pt idx="79">
                  <c:v>-20.25</c:v>
                </c:pt>
                <c:pt idx="80">
                  <c:v>-20</c:v>
                </c:pt>
                <c:pt idx="81">
                  <c:v>-19.75</c:v>
                </c:pt>
                <c:pt idx="82">
                  <c:v>-19.5</c:v>
                </c:pt>
                <c:pt idx="83">
                  <c:v>-19.25</c:v>
                </c:pt>
                <c:pt idx="84">
                  <c:v>-19</c:v>
                </c:pt>
                <c:pt idx="85">
                  <c:v>-18.75</c:v>
                </c:pt>
                <c:pt idx="86">
                  <c:v>-18.5</c:v>
                </c:pt>
                <c:pt idx="87">
                  <c:v>-18.25</c:v>
                </c:pt>
                <c:pt idx="88">
                  <c:v>-18</c:v>
                </c:pt>
                <c:pt idx="89">
                  <c:v>-17.75</c:v>
                </c:pt>
                <c:pt idx="90">
                  <c:v>-17.5</c:v>
                </c:pt>
                <c:pt idx="91">
                  <c:v>-17.25</c:v>
                </c:pt>
                <c:pt idx="92">
                  <c:v>-17</c:v>
                </c:pt>
                <c:pt idx="93">
                  <c:v>-16.75</c:v>
                </c:pt>
                <c:pt idx="94">
                  <c:v>-16.5</c:v>
                </c:pt>
                <c:pt idx="95">
                  <c:v>-16.25</c:v>
                </c:pt>
                <c:pt idx="96">
                  <c:v>-16</c:v>
                </c:pt>
                <c:pt idx="97">
                  <c:v>-15.75</c:v>
                </c:pt>
                <c:pt idx="98">
                  <c:v>-15.5</c:v>
                </c:pt>
                <c:pt idx="99">
                  <c:v>-15.25</c:v>
                </c:pt>
                <c:pt idx="100">
                  <c:v>-15</c:v>
                </c:pt>
                <c:pt idx="101">
                  <c:v>-14.75</c:v>
                </c:pt>
                <c:pt idx="102">
                  <c:v>-14.5</c:v>
                </c:pt>
                <c:pt idx="103">
                  <c:v>-14.25</c:v>
                </c:pt>
                <c:pt idx="104">
                  <c:v>-14</c:v>
                </c:pt>
                <c:pt idx="105">
                  <c:v>-13.75</c:v>
                </c:pt>
                <c:pt idx="106">
                  <c:v>-13.5</c:v>
                </c:pt>
                <c:pt idx="107">
                  <c:v>-13.25</c:v>
                </c:pt>
                <c:pt idx="108">
                  <c:v>-13</c:v>
                </c:pt>
                <c:pt idx="109">
                  <c:v>-12.75</c:v>
                </c:pt>
                <c:pt idx="110">
                  <c:v>-12.5</c:v>
                </c:pt>
                <c:pt idx="111">
                  <c:v>-12.25</c:v>
                </c:pt>
                <c:pt idx="112">
                  <c:v>-12</c:v>
                </c:pt>
                <c:pt idx="113">
                  <c:v>-11.75</c:v>
                </c:pt>
                <c:pt idx="114">
                  <c:v>-11.5</c:v>
                </c:pt>
                <c:pt idx="115">
                  <c:v>-11.25</c:v>
                </c:pt>
                <c:pt idx="116">
                  <c:v>-11</c:v>
                </c:pt>
                <c:pt idx="117">
                  <c:v>-10.75</c:v>
                </c:pt>
                <c:pt idx="118">
                  <c:v>-10.5</c:v>
                </c:pt>
                <c:pt idx="119">
                  <c:v>-10.25</c:v>
                </c:pt>
                <c:pt idx="120">
                  <c:v>-10</c:v>
                </c:pt>
                <c:pt idx="121">
                  <c:v>-9.75</c:v>
                </c:pt>
                <c:pt idx="122">
                  <c:v>-9.5</c:v>
                </c:pt>
                <c:pt idx="123">
                  <c:v>-9.25</c:v>
                </c:pt>
                <c:pt idx="124">
                  <c:v>-9</c:v>
                </c:pt>
                <c:pt idx="125">
                  <c:v>-8.75</c:v>
                </c:pt>
                <c:pt idx="126">
                  <c:v>-8.5</c:v>
                </c:pt>
                <c:pt idx="127">
                  <c:v>-8.25</c:v>
                </c:pt>
                <c:pt idx="128">
                  <c:v>-8</c:v>
                </c:pt>
                <c:pt idx="129">
                  <c:v>-7.75</c:v>
                </c:pt>
                <c:pt idx="130">
                  <c:v>-7.5</c:v>
                </c:pt>
                <c:pt idx="131">
                  <c:v>-7.25</c:v>
                </c:pt>
                <c:pt idx="132">
                  <c:v>-7</c:v>
                </c:pt>
                <c:pt idx="133">
                  <c:v>-6.75</c:v>
                </c:pt>
                <c:pt idx="134">
                  <c:v>-6.5</c:v>
                </c:pt>
                <c:pt idx="135">
                  <c:v>-6.25</c:v>
                </c:pt>
                <c:pt idx="136">
                  <c:v>-6</c:v>
                </c:pt>
                <c:pt idx="137">
                  <c:v>-5.75</c:v>
                </c:pt>
                <c:pt idx="138">
                  <c:v>-5.5</c:v>
                </c:pt>
                <c:pt idx="139">
                  <c:v>-5.25</c:v>
                </c:pt>
                <c:pt idx="140">
                  <c:v>-5</c:v>
                </c:pt>
                <c:pt idx="141">
                  <c:v>-4.75</c:v>
                </c:pt>
                <c:pt idx="142">
                  <c:v>-4.5</c:v>
                </c:pt>
                <c:pt idx="143">
                  <c:v>-4.25</c:v>
                </c:pt>
                <c:pt idx="144">
                  <c:v>-4</c:v>
                </c:pt>
                <c:pt idx="145">
                  <c:v>-3.75</c:v>
                </c:pt>
                <c:pt idx="146">
                  <c:v>-3.5</c:v>
                </c:pt>
                <c:pt idx="147">
                  <c:v>-3.25</c:v>
                </c:pt>
                <c:pt idx="148">
                  <c:v>-3</c:v>
                </c:pt>
                <c:pt idx="149">
                  <c:v>-2.75</c:v>
                </c:pt>
                <c:pt idx="150">
                  <c:v>-2.5</c:v>
                </c:pt>
                <c:pt idx="151">
                  <c:v>-2.25</c:v>
                </c:pt>
                <c:pt idx="152">
                  <c:v>-2</c:v>
                </c:pt>
                <c:pt idx="153">
                  <c:v>-1.75</c:v>
                </c:pt>
                <c:pt idx="154">
                  <c:v>-1.5</c:v>
                </c:pt>
                <c:pt idx="155">
                  <c:v>-1.25</c:v>
                </c:pt>
                <c:pt idx="156">
                  <c:v>-1</c:v>
                </c:pt>
                <c:pt idx="157">
                  <c:v>-0.75</c:v>
                </c:pt>
                <c:pt idx="158">
                  <c:v>-0.5</c:v>
                </c:pt>
                <c:pt idx="159">
                  <c:v>-0.25</c:v>
                </c:pt>
                <c:pt idx="160">
                  <c:v>0</c:v>
                </c:pt>
                <c:pt idx="161">
                  <c:v>0.25</c:v>
                </c:pt>
                <c:pt idx="162">
                  <c:v>0.5</c:v>
                </c:pt>
                <c:pt idx="163">
                  <c:v>0.75</c:v>
                </c:pt>
                <c:pt idx="164">
                  <c:v>1</c:v>
                </c:pt>
                <c:pt idx="165">
                  <c:v>1.25</c:v>
                </c:pt>
                <c:pt idx="166">
                  <c:v>1.5</c:v>
                </c:pt>
                <c:pt idx="167">
                  <c:v>1.75</c:v>
                </c:pt>
                <c:pt idx="168">
                  <c:v>2</c:v>
                </c:pt>
                <c:pt idx="169">
                  <c:v>2.25</c:v>
                </c:pt>
                <c:pt idx="170">
                  <c:v>2.5</c:v>
                </c:pt>
                <c:pt idx="171">
                  <c:v>2.75</c:v>
                </c:pt>
                <c:pt idx="172">
                  <c:v>3</c:v>
                </c:pt>
                <c:pt idx="173">
                  <c:v>3.25</c:v>
                </c:pt>
                <c:pt idx="174">
                  <c:v>3.5</c:v>
                </c:pt>
                <c:pt idx="175">
                  <c:v>3.75</c:v>
                </c:pt>
                <c:pt idx="176">
                  <c:v>4</c:v>
                </c:pt>
                <c:pt idx="177">
                  <c:v>4.25</c:v>
                </c:pt>
                <c:pt idx="178">
                  <c:v>4.5</c:v>
                </c:pt>
                <c:pt idx="179">
                  <c:v>4.75</c:v>
                </c:pt>
                <c:pt idx="180">
                  <c:v>5</c:v>
                </c:pt>
                <c:pt idx="181">
                  <c:v>5.25</c:v>
                </c:pt>
                <c:pt idx="182">
                  <c:v>5.5</c:v>
                </c:pt>
                <c:pt idx="183">
                  <c:v>5.75</c:v>
                </c:pt>
                <c:pt idx="184">
                  <c:v>6</c:v>
                </c:pt>
                <c:pt idx="185">
                  <c:v>6.25</c:v>
                </c:pt>
                <c:pt idx="186">
                  <c:v>6.5</c:v>
                </c:pt>
                <c:pt idx="187">
                  <c:v>6.75</c:v>
                </c:pt>
                <c:pt idx="188">
                  <c:v>7</c:v>
                </c:pt>
                <c:pt idx="189">
                  <c:v>7.25</c:v>
                </c:pt>
                <c:pt idx="190">
                  <c:v>7.5</c:v>
                </c:pt>
                <c:pt idx="191">
                  <c:v>7.75</c:v>
                </c:pt>
                <c:pt idx="192">
                  <c:v>8</c:v>
                </c:pt>
                <c:pt idx="193">
                  <c:v>8.25</c:v>
                </c:pt>
                <c:pt idx="194">
                  <c:v>8.5</c:v>
                </c:pt>
                <c:pt idx="195">
                  <c:v>8.75</c:v>
                </c:pt>
                <c:pt idx="196">
                  <c:v>9</c:v>
                </c:pt>
                <c:pt idx="197">
                  <c:v>9.25</c:v>
                </c:pt>
                <c:pt idx="198">
                  <c:v>9.5</c:v>
                </c:pt>
                <c:pt idx="199">
                  <c:v>9.75</c:v>
                </c:pt>
                <c:pt idx="200">
                  <c:v>10</c:v>
                </c:pt>
                <c:pt idx="201">
                  <c:v>10.25</c:v>
                </c:pt>
                <c:pt idx="202">
                  <c:v>10.5</c:v>
                </c:pt>
                <c:pt idx="203">
                  <c:v>10.75</c:v>
                </c:pt>
                <c:pt idx="204">
                  <c:v>11</c:v>
                </c:pt>
                <c:pt idx="205">
                  <c:v>11.25</c:v>
                </c:pt>
                <c:pt idx="206">
                  <c:v>11.5</c:v>
                </c:pt>
                <c:pt idx="207">
                  <c:v>11.75</c:v>
                </c:pt>
                <c:pt idx="208">
                  <c:v>12</c:v>
                </c:pt>
                <c:pt idx="209">
                  <c:v>12.25</c:v>
                </c:pt>
                <c:pt idx="210">
                  <c:v>12.5</c:v>
                </c:pt>
                <c:pt idx="211">
                  <c:v>12.75</c:v>
                </c:pt>
                <c:pt idx="212">
                  <c:v>13</c:v>
                </c:pt>
                <c:pt idx="213">
                  <c:v>13.25</c:v>
                </c:pt>
                <c:pt idx="214">
                  <c:v>13.5</c:v>
                </c:pt>
                <c:pt idx="215">
                  <c:v>13.75</c:v>
                </c:pt>
                <c:pt idx="216">
                  <c:v>14</c:v>
                </c:pt>
                <c:pt idx="217">
                  <c:v>14.25</c:v>
                </c:pt>
                <c:pt idx="218">
                  <c:v>14.5</c:v>
                </c:pt>
                <c:pt idx="219">
                  <c:v>14.75</c:v>
                </c:pt>
                <c:pt idx="220">
                  <c:v>15</c:v>
                </c:pt>
                <c:pt idx="221">
                  <c:v>15.25</c:v>
                </c:pt>
                <c:pt idx="222">
                  <c:v>15.5</c:v>
                </c:pt>
                <c:pt idx="223">
                  <c:v>15.75</c:v>
                </c:pt>
                <c:pt idx="224">
                  <c:v>16</c:v>
                </c:pt>
                <c:pt idx="225">
                  <c:v>16.25</c:v>
                </c:pt>
                <c:pt idx="226">
                  <c:v>16.5</c:v>
                </c:pt>
                <c:pt idx="227">
                  <c:v>16.75</c:v>
                </c:pt>
                <c:pt idx="228">
                  <c:v>17</c:v>
                </c:pt>
                <c:pt idx="229">
                  <c:v>17.25</c:v>
                </c:pt>
                <c:pt idx="230">
                  <c:v>17.5</c:v>
                </c:pt>
                <c:pt idx="231">
                  <c:v>17.75</c:v>
                </c:pt>
                <c:pt idx="232">
                  <c:v>18</c:v>
                </c:pt>
                <c:pt idx="233">
                  <c:v>18.25</c:v>
                </c:pt>
                <c:pt idx="234">
                  <c:v>18.5</c:v>
                </c:pt>
                <c:pt idx="235">
                  <c:v>18.75</c:v>
                </c:pt>
                <c:pt idx="236">
                  <c:v>19</c:v>
                </c:pt>
                <c:pt idx="237">
                  <c:v>19.25</c:v>
                </c:pt>
                <c:pt idx="238">
                  <c:v>19.5</c:v>
                </c:pt>
                <c:pt idx="239">
                  <c:v>19.75</c:v>
                </c:pt>
                <c:pt idx="240">
                  <c:v>20</c:v>
                </c:pt>
                <c:pt idx="241">
                  <c:v>20.25</c:v>
                </c:pt>
                <c:pt idx="242">
                  <c:v>20.5</c:v>
                </c:pt>
                <c:pt idx="243">
                  <c:v>20.75</c:v>
                </c:pt>
                <c:pt idx="244">
                  <c:v>21</c:v>
                </c:pt>
                <c:pt idx="245">
                  <c:v>21.25</c:v>
                </c:pt>
                <c:pt idx="246">
                  <c:v>21.5</c:v>
                </c:pt>
                <c:pt idx="247">
                  <c:v>21.75</c:v>
                </c:pt>
                <c:pt idx="248">
                  <c:v>22</c:v>
                </c:pt>
                <c:pt idx="249">
                  <c:v>22.25</c:v>
                </c:pt>
                <c:pt idx="250">
                  <c:v>22.5</c:v>
                </c:pt>
                <c:pt idx="251">
                  <c:v>22.75</c:v>
                </c:pt>
                <c:pt idx="252">
                  <c:v>23</c:v>
                </c:pt>
                <c:pt idx="253">
                  <c:v>23.25</c:v>
                </c:pt>
                <c:pt idx="254">
                  <c:v>23.5</c:v>
                </c:pt>
                <c:pt idx="255">
                  <c:v>23.75</c:v>
                </c:pt>
                <c:pt idx="256">
                  <c:v>24</c:v>
                </c:pt>
                <c:pt idx="257">
                  <c:v>24.25</c:v>
                </c:pt>
                <c:pt idx="258">
                  <c:v>24.5</c:v>
                </c:pt>
                <c:pt idx="259">
                  <c:v>24.75</c:v>
                </c:pt>
                <c:pt idx="260">
                  <c:v>25</c:v>
                </c:pt>
                <c:pt idx="261">
                  <c:v>25.25</c:v>
                </c:pt>
                <c:pt idx="262">
                  <c:v>25.5</c:v>
                </c:pt>
                <c:pt idx="263">
                  <c:v>25.75</c:v>
                </c:pt>
                <c:pt idx="264">
                  <c:v>26</c:v>
                </c:pt>
                <c:pt idx="265">
                  <c:v>26.25</c:v>
                </c:pt>
                <c:pt idx="266">
                  <c:v>26.5</c:v>
                </c:pt>
                <c:pt idx="267">
                  <c:v>26.75</c:v>
                </c:pt>
                <c:pt idx="268">
                  <c:v>27</c:v>
                </c:pt>
                <c:pt idx="269">
                  <c:v>27.25</c:v>
                </c:pt>
                <c:pt idx="270">
                  <c:v>27.5</c:v>
                </c:pt>
                <c:pt idx="271">
                  <c:v>27.75</c:v>
                </c:pt>
                <c:pt idx="272">
                  <c:v>28</c:v>
                </c:pt>
                <c:pt idx="273">
                  <c:v>28.25</c:v>
                </c:pt>
                <c:pt idx="274">
                  <c:v>28.5</c:v>
                </c:pt>
                <c:pt idx="275">
                  <c:v>28.75</c:v>
                </c:pt>
                <c:pt idx="276">
                  <c:v>29</c:v>
                </c:pt>
                <c:pt idx="277">
                  <c:v>29.25</c:v>
                </c:pt>
                <c:pt idx="278">
                  <c:v>29.5</c:v>
                </c:pt>
                <c:pt idx="279">
                  <c:v>29.75</c:v>
                </c:pt>
                <c:pt idx="280">
                  <c:v>30</c:v>
                </c:pt>
                <c:pt idx="281">
                  <c:v>30.25</c:v>
                </c:pt>
                <c:pt idx="282">
                  <c:v>30.5</c:v>
                </c:pt>
                <c:pt idx="283">
                  <c:v>30.75</c:v>
                </c:pt>
                <c:pt idx="284">
                  <c:v>31</c:v>
                </c:pt>
                <c:pt idx="285">
                  <c:v>31.25</c:v>
                </c:pt>
                <c:pt idx="286">
                  <c:v>31.5</c:v>
                </c:pt>
                <c:pt idx="287">
                  <c:v>31.75</c:v>
                </c:pt>
                <c:pt idx="288">
                  <c:v>32</c:v>
                </c:pt>
                <c:pt idx="289">
                  <c:v>32.25</c:v>
                </c:pt>
                <c:pt idx="290">
                  <c:v>32.5</c:v>
                </c:pt>
                <c:pt idx="291">
                  <c:v>32.75</c:v>
                </c:pt>
                <c:pt idx="292">
                  <c:v>33</c:v>
                </c:pt>
                <c:pt idx="293">
                  <c:v>33.25</c:v>
                </c:pt>
                <c:pt idx="294">
                  <c:v>33.5</c:v>
                </c:pt>
                <c:pt idx="295">
                  <c:v>33.75</c:v>
                </c:pt>
                <c:pt idx="296">
                  <c:v>34</c:v>
                </c:pt>
                <c:pt idx="297">
                  <c:v>34.25</c:v>
                </c:pt>
                <c:pt idx="298">
                  <c:v>34.5</c:v>
                </c:pt>
                <c:pt idx="299">
                  <c:v>34.75</c:v>
                </c:pt>
                <c:pt idx="300">
                  <c:v>35</c:v>
                </c:pt>
                <c:pt idx="301">
                  <c:v>35.25</c:v>
                </c:pt>
                <c:pt idx="302">
                  <c:v>35.5</c:v>
                </c:pt>
                <c:pt idx="303">
                  <c:v>35.75</c:v>
                </c:pt>
                <c:pt idx="304">
                  <c:v>36</c:v>
                </c:pt>
                <c:pt idx="305">
                  <c:v>36.25</c:v>
                </c:pt>
                <c:pt idx="306">
                  <c:v>36.5</c:v>
                </c:pt>
                <c:pt idx="307">
                  <c:v>36.75</c:v>
                </c:pt>
                <c:pt idx="308">
                  <c:v>37</c:v>
                </c:pt>
                <c:pt idx="309">
                  <c:v>37.25</c:v>
                </c:pt>
                <c:pt idx="310">
                  <c:v>37.5</c:v>
                </c:pt>
                <c:pt idx="311">
                  <c:v>37.75</c:v>
                </c:pt>
                <c:pt idx="312">
                  <c:v>38</c:v>
                </c:pt>
                <c:pt idx="313">
                  <c:v>38.25</c:v>
                </c:pt>
                <c:pt idx="314">
                  <c:v>38.5</c:v>
                </c:pt>
                <c:pt idx="315">
                  <c:v>38.75</c:v>
                </c:pt>
                <c:pt idx="316">
                  <c:v>39</c:v>
                </c:pt>
                <c:pt idx="317">
                  <c:v>39.25</c:v>
                </c:pt>
                <c:pt idx="318">
                  <c:v>39.5</c:v>
                </c:pt>
                <c:pt idx="319">
                  <c:v>39.75</c:v>
                </c:pt>
                <c:pt idx="320">
                  <c:v>40</c:v>
                </c:pt>
              </c:numCache>
            </c:numRef>
          </c:xVal>
          <c:yVal>
            <c:numRef>
              <c:f>'Series Gris'!$BW$2:$BW$322</c:f>
              <c:numCache>
                <c:formatCode>0.00</c:formatCode>
                <c:ptCount val="321"/>
                <c:pt idx="0">
                  <c:v>0</c:v>
                </c:pt>
                <c:pt idx="1">
                  <c:v>4.4651427748729375</c:v>
                </c:pt>
                <c:pt idx="2">
                  <c:v>6.3047601064592458</c:v>
                </c:pt>
                <c:pt idx="3">
                  <c:v>7.7095719725546372</c:v>
                </c:pt>
                <c:pt idx="4">
                  <c:v>8.8881944173155887</c:v>
                </c:pt>
                <c:pt idx="5">
                  <c:v>9.9215674164922145</c:v>
                </c:pt>
                <c:pt idx="6">
                  <c:v>10.851267207105353</c:v>
                </c:pt>
                <c:pt idx="7">
                  <c:v>11.70202973846845</c:v>
                </c:pt>
                <c:pt idx="8">
                  <c:v>12.489995996796797</c:v>
                </c:pt>
                <c:pt idx="9">
                  <c:v>13.226394066411299</c:v>
                </c:pt>
                <c:pt idx="10">
                  <c:v>13.919410907075054</c:v>
                </c:pt>
                <c:pt idx="11">
                  <c:v>14.575235847148409</c:v>
                </c:pt>
                <c:pt idx="12">
                  <c:v>15.198684153570664</c:v>
                </c:pt>
                <c:pt idx="13">
                  <c:v>15.793590472087086</c:v>
                </c:pt>
                <c:pt idx="14">
                  <c:v>16.363068171953572</c:v>
                </c:pt>
                <c:pt idx="15">
                  <c:v>16.909686573085853</c:v>
                </c:pt>
                <c:pt idx="16">
                  <c:v>17.435595774162696</c:v>
                </c:pt>
                <c:pt idx="17">
                  <c:v>17.942616865998115</c:v>
                </c:pt>
                <c:pt idx="18">
                  <c:v>18.432308591166763</c:v>
                </c:pt>
                <c:pt idx="19">
                  <c:v>18.906017560554631</c:v>
                </c:pt>
                <c:pt idx="20">
                  <c:v>19.364916731037084</c:v>
                </c:pt>
                <c:pt idx="21">
                  <c:v>19.810035335657531</c:v>
                </c:pt>
                <c:pt idx="22">
                  <c:v>20.242282479997161</c:v>
                </c:pt>
                <c:pt idx="23">
                  <c:v>20.662465970933866</c:v>
                </c:pt>
                <c:pt idx="24">
                  <c:v>21.071307505705477</c:v>
                </c:pt>
                <c:pt idx="25">
                  <c:v>21.469455046647084</c:v>
                </c:pt>
                <c:pt idx="26">
                  <c:v>21.857492994394395</c:v>
                </c:pt>
                <c:pt idx="27">
                  <c:v>22.235950620560391</c:v>
                </c:pt>
                <c:pt idx="28">
                  <c:v>22.605309110914629</c:v>
                </c:pt>
                <c:pt idx="29">
                  <c:v>22.966007489330835</c:v>
                </c:pt>
                <c:pt idx="30">
                  <c:v>23.318447632722037</c:v>
                </c:pt>
                <c:pt idx="31">
                  <c:v>23.662998542027594</c:v>
                </c:pt>
                <c:pt idx="32">
                  <c:v>24</c:v>
                </c:pt>
                <c:pt idx="33">
                  <c:v>24.329765720203721</c:v>
                </c:pt>
                <c:pt idx="34">
                  <c:v>24.652586071242101</c:v>
                </c:pt>
                <c:pt idx="35">
                  <c:v>24.968730444297723</c:v>
                </c:pt>
                <c:pt idx="36">
                  <c:v>25.278449319529077</c:v>
                </c:pt>
                <c:pt idx="37">
                  <c:v>25.581976076917904</c:v>
                </c:pt>
                <c:pt idx="38">
                  <c:v>25.879528589215067</c:v>
                </c:pt>
                <c:pt idx="39">
                  <c:v>26.171310628243287</c:v>
                </c:pt>
                <c:pt idx="40">
                  <c:v>26.457513110645905</c:v>
                </c:pt>
                <c:pt idx="41">
                  <c:v>26.738315204963833</c:v>
                </c:pt>
                <c:pt idx="42">
                  <c:v>27.013885318480199</c:v>
                </c:pt>
                <c:pt idx="43">
                  <c:v>27.28438197944018</c:v>
                </c:pt>
                <c:pt idx="44">
                  <c:v>27.54995462791182</c:v>
                </c:pt>
                <c:pt idx="45">
                  <c:v>27.810744326608734</c:v>
                </c:pt>
                <c:pt idx="46">
                  <c:v>28.066884401372377</c:v>
                </c:pt>
                <c:pt idx="47">
                  <c:v>28.318501019651446</c:v>
                </c:pt>
                <c:pt idx="48">
                  <c:v>28.565713714171402</c:v>
                </c:pt>
                <c:pt idx="49">
                  <c:v>28.808635858020075</c:v>
                </c:pt>
                <c:pt idx="50">
                  <c:v>29.047375096555626</c:v>
                </c:pt>
                <c:pt idx="51">
                  <c:v>29.282033740845257</c:v>
                </c:pt>
                <c:pt idx="52">
                  <c:v>29.512709126747414</c:v>
                </c:pt>
                <c:pt idx="53">
                  <c:v>29.739493943239854</c:v>
                </c:pt>
                <c:pt idx="54">
                  <c:v>29.962476533157268</c:v>
                </c:pt>
                <c:pt idx="55">
                  <c:v>30.181741169124091</c:v>
                </c:pt>
                <c:pt idx="56">
                  <c:v>30.397368307141328</c:v>
                </c:pt>
                <c:pt idx="57">
                  <c:v>30.609434820002804</c:v>
                </c:pt>
                <c:pt idx="58">
                  <c:v>30.818014212469954</c:v>
                </c:pt>
                <c:pt idx="59">
                  <c:v>31.023176819919652</c:v>
                </c:pt>
                <c:pt idx="60">
                  <c:v>31.22498999199199</c:v>
                </c:pt>
                <c:pt idx="61">
                  <c:v>31.423518262600705</c:v>
                </c:pt>
                <c:pt idx="62">
                  <c:v>31.618823507524755</c:v>
                </c:pt>
                <c:pt idx="63">
                  <c:v>31.810965090672745</c:v>
                </c:pt>
                <c:pt idx="64">
                  <c:v>32</c:v>
                </c:pt>
                <c:pt idx="65">
                  <c:v>32.185982973959334</c:v>
                </c:pt>
                <c:pt idx="66">
                  <c:v>32.368966619279028</c:v>
                </c:pt>
                <c:pt idx="67">
                  <c:v>32.54900152078401</c:v>
                </c:pt>
                <c:pt idx="68">
                  <c:v>32.726136343907143</c:v>
                </c:pt>
                <c:pt idx="69">
                  <c:v>32.900417930476202</c:v>
                </c:pt>
                <c:pt idx="70">
                  <c:v>33.071891388307385</c:v>
                </c:pt>
                <c:pt idx="71">
                  <c:v>33.240600175087089</c:v>
                </c:pt>
                <c:pt idx="72">
                  <c:v>33.406586176980134</c:v>
                </c:pt>
                <c:pt idx="73">
                  <c:v>33.569889782363006</c:v>
                </c:pt>
                <c:pt idx="74">
                  <c:v>33.730549951045859</c:v>
                </c:pt>
                <c:pt idx="75">
                  <c:v>33.888604279314897</c:v>
                </c:pt>
                <c:pt idx="76">
                  <c:v>34.044089061098404</c:v>
                </c:pt>
                <c:pt idx="77">
                  <c:v>34.197039345533994</c:v>
                </c:pt>
                <c:pt idx="78">
                  <c:v>34.347488991191192</c:v>
                </c:pt>
                <c:pt idx="79">
                  <c:v>34.49547071718257</c:v>
                </c:pt>
                <c:pt idx="80">
                  <c:v>34.641016151377549</c:v>
                </c:pt>
                <c:pt idx="81">
                  <c:v>34.784155875915687</c:v>
                </c:pt>
                <c:pt idx="82">
                  <c:v>34.924919470200642</c:v>
                </c:pt>
                <c:pt idx="83">
                  <c:v>35.063335551541584</c:v>
                </c:pt>
                <c:pt idx="84">
                  <c:v>35.199431813596085</c:v>
                </c:pt>
                <c:pt idx="85">
                  <c:v>35.333235062756422</c:v>
                </c:pt>
                <c:pt idx="86">
                  <c:v>35.464771252610667</c:v>
                </c:pt>
                <c:pt idx="87">
                  <c:v>35.594065516599812</c:v>
                </c:pt>
                <c:pt idx="88">
                  <c:v>35.7211421989835</c:v>
                </c:pt>
                <c:pt idx="89">
                  <c:v>35.84602488421833</c:v>
                </c:pt>
                <c:pt idx="90">
                  <c:v>35.968736424845396</c:v>
                </c:pt>
                <c:pt idx="91">
                  <c:v>36.089298967976646</c:v>
                </c:pt>
                <c:pt idx="92">
                  <c:v>36.207733980463345</c:v>
                </c:pt>
                <c:pt idx="93">
                  <c:v>36.324062272824058</c:v>
                </c:pt>
                <c:pt idx="94">
                  <c:v>36.438304022004097</c:v>
                </c:pt>
                <c:pt idx="95">
                  <c:v>36.550478793033612</c:v>
                </c:pt>
                <c:pt idx="96">
                  <c:v>36.660605559646719</c:v>
                </c:pt>
                <c:pt idx="97">
                  <c:v>36.768702723919972</c:v>
                </c:pt>
                <c:pt idx="98">
                  <c:v>36.874788134984584</c:v>
                </c:pt>
                <c:pt idx="99">
                  <c:v>36.978879106863147</c:v>
                </c:pt>
                <c:pt idx="100">
                  <c:v>37.080992435478315</c:v>
                </c:pt>
                <c:pt idx="101">
                  <c:v>37.181144414877821</c:v>
                </c:pt>
                <c:pt idx="102">
                  <c:v>37.279350852717378</c:v>
                </c:pt>
                <c:pt idx="103">
                  <c:v>37.375627085040328</c:v>
                </c:pt>
                <c:pt idx="104">
                  <c:v>37.469987990390386</c:v>
                </c:pt>
                <c:pt idx="105">
                  <c:v>37.562448003291799</c:v>
                </c:pt>
                <c:pt idx="106">
                  <c:v>37.653021127128696</c:v>
                </c:pt>
                <c:pt idx="107">
                  <c:v>37.741720946453938</c:v>
                </c:pt>
                <c:pt idx="108">
                  <c:v>37.828560638755476</c:v>
                </c:pt>
                <c:pt idx="109">
                  <c:v>37.913552985706836</c:v>
                </c:pt>
                <c:pt idx="110">
                  <c:v>37.996710383926661</c:v>
                </c:pt>
                <c:pt idx="111">
                  <c:v>38.078044855270605</c:v>
                </c:pt>
                <c:pt idx="112">
                  <c:v>38.157568056677825</c:v>
                </c:pt>
                <c:pt idx="113">
                  <c:v>38.235291289592652</c:v>
                </c:pt>
                <c:pt idx="114">
                  <c:v>38.311225508981046</c:v>
                </c:pt>
                <c:pt idx="115">
                  <c:v>38.385381331960218</c:v>
                </c:pt>
                <c:pt idx="116">
                  <c:v>38.457769046058822</c:v>
                </c:pt>
                <c:pt idx="117">
                  <c:v>38.528398617123969</c:v>
                </c:pt>
                <c:pt idx="118">
                  <c:v>38.59727969689056</c:v>
                </c:pt>
                <c:pt idx="119">
                  <c:v>38.664421630227444</c:v>
                </c:pt>
                <c:pt idx="120">
                  <c:v>38.729833462074168</c:v>
                </c:pt>
                <c:pt idx="121">
                  <c:v>38.79352394408118</c:v>
                </c:pt>
                <c:pt idx="122">
                  <c:v>38.855501540965854</c:v>
                </c:pt>
                <c:pt idx="123">
                  <c:v>38.915774436595761</c:v>
                </c:pt>
                <c:pt idx="124">
                  <c:v>38.974350539810153</c:v>
                </c:pt>
                <c:pt idx="125">
                  <c:v>39.031237489989991</c:v>
                </c:pt>
                <c:pt idx="126">
                  <c:v>39.086442662386148</c:v>
                </c:pt>
                <c:pt idx="127">
                  <c:v>39.139973173215132</c:v>
                </c:pt>
                <c:pt idx="128">
                  <c:v>39.191835884530846</c:v>
                </c:pt>
                <c:pt idx="129">
                  <c:v>39.242037408880797</c:v>
                </c:pt>
                <c:pt idx="130">
                  <c:v>39.290584113754278</c:v>
                </c:pt>
                <c:pt idx="131">
                  <c:v>39.337482125830064</c:v>
                </c:pt>
                <c:pt idx="132">
                  <c:v>39.382737335030434</c:v>
                </c:pt>
                <c:pt idx="133">
                  <c:v>39.426355398388019</c:v>
                </c:pt>
                <c:pt idx="134">
                  <c:v>39.46834174373177</c:v>
                </c:pt>
                <c:pt idx="135">
                  <c:v>39.508701573197769</c:v>
                </c:pt>
                <c:pt idx="136">
                  <c:v>39.547439866570379</c:v>
                </c:pt>
                <c:pt idx="137">
                  <c:v>39.584561384458965</c:v>
                </c:pt>
                <c:pt idx="138">
                  <c:v>39.620070671315062</c:v>
                </c:pt>
                <c:pt idx="139">
                  <c:v>39.653972058294485</c:v>
                </c:pt>
                <c:pt idx="140">
                  <c:v>39.686269665968858</c:v>
                </c:pt>
                <c:pt idx="141">
                  <c:v>39.716967406890468</c:v>
                </c:pt>
                <c:pt idx="142">
                  <c:v>39.7460689880144</c:v>
                </c:pt>
                <c:pt idx="143">
                  <c:v>39.773577912981374</c:v>
                </c:pt>
                <c:pt idx="144">
                  <c:v>39.799497484264798</c:v>
                </c:pt>
                <c:pt idx="145">
                  <c:v>39.823830805184976</c:v>
                </c:pt>
                <c:pt idx="146">
                  <c:v>39.846580781793563</c:v>
                </c:pt>
                <c:pt idx="147">
                  <c:v>39.86775012463081</c:v>
                </c:pt>
                <c:pt idx="148">
                  <c:v>39.887341350358263</c:v>
                </c:pt>
                <c:pt idx="149">
                  <c:v>39.905356783269085</c:v>
                </c:pt>
                <c:pt idx="150">
                  <c:v>39.921798556678283</c:v>
                </c:pt>
                <c:pt idx="151">
                  <c:v>39.936668614194652</c:v>
                </c:pt>
                <c:pt idx="152">
                  <c:v>39.949968710876355</c:v>
                </c:pt>
                <c:pt idx="153">
                  <c:v>39.961700414271661</c:v>
                </c:pt>
                <c:pt idx="154">
                  <c:v>39.971865105346282</c:v>
                </c:pt>
                <c:pt idx="155">
                  <c:v>39.98046397929869</c:v>
                </c:pt>
                <c:pt idx="156">
                  <c:v>39.987498046264413</c:v>
                </c:pt>
                <c:pt idx="157">
                  <c:v>39.992968131910388</c:v>
                </c:pt>
                <c:pt idx="158">
                  <c:v>39.996874877920149</c:v>
                </c:pt>
                <c:pt idx="159">
                  <c:v>39.999218742370459</c:v>
                </c:pt>
                <c:pt idx="160">
                  <c:v>40</c:v>
                </c:pt>
                <c:pt idx="161">
                  <c:v>39.999218742370459</c:v>
                </c:pt>
                <c:pt idx="162">
                  <c:v>39.996874877920149</c:v>
                </c:pt>
                <c:pt idx="163">
                  <c:v>39.992968131910388</c:v>
                </c:pt>
                <c:pt idx="164">
                  <c:v>39.987498046264413</c:v>
                </c:pt>
                <c:pt idx="165">
                  <c:v>39.98046397929869</c:v>
                </c:pt>
                <c:pt idx="166">
                  <c:v>39.971865105346282</c:v>
                </c:pt>
                <c:pt idx="167">
                  <c:v>39.961700414271661</c:v>
                </c:pt>
                <c:pt idx="168">
                  <c:v>39.949968710876355</c:v>
                </c:pt>
                <c:pt idx="169">
                  <c:v>39.936668614194652</c:v>
                </c:pt>
                <c:pt idx="170">
                  <c:v>39.921798556678283</c:v>
                </c:pt>
                <c:pt idx="171">
                  <c:v>39.905356783269085</c:v>
                </c:pt>
                <c:pt idx="172">
                  <c:v>39.887341350358263</c:v>
                </c:pt>
                <c:pt idx="173">
                  <c:v>39.86775012463081</c:v>
                </c:pt>
                <c:pt idx="174">
                  <c:v>39.846580781793563</c:v>
                </c:pt>
                <c:pt idx="175">
                  <c:v>39.823830805184976</c:v>
                </c:pt>
                <c:pt idx="176">
                  <c:v>39.799497484264798</c:v>
                </c:pt>
                <c:pt idx="177">
                  <c:v>39.773577912981374</c:v>
                </c:pt>
                <c:pt idx="178">
                  <c:v>39.7460689880144</c:v>
                </c:pt>
                <c:pt idx="179">
                  <c:v>39.716967406890468</c:v>
                </c:pt>
                <c:pt idx="180">
                  <c:v>39.686269665968858</c:v>
                </c:pt>
                <c:pt idx="181">
                  <c:v>39.653972058294485</c:v>
                </c:pt>
                <c:pt idx="182">
                  <c:v>39.620070671315062</c:v>
                </c:pt>
                <c:pt idx="183">
                  <c:v>39.584561384458965</c:v>
                </c:pt>
                <c:pt idx="184">
                  <c:v>39.547439866570379</c:v>
                </c:pt>
                <c:pt idx="185">
                  <c:v>39.508701573197769</c:v>
                </c:pt>
                <c:pt idx="186">
                  <c:v>39.46834174373177</c:v>
                </c:pt>
                <c:pt idx="187">
                  <c:v>39.426355398388019</c:v>
                </c:pt>
                <c:pt idx="188">
                  <c:v>39.382737335030434</c:v>
                </c:pt>
                <c:pt idx="189">
                  <c:v>39.337482125830064</c:v>
                </c:pt>
                <c:pt idx="190">
                  <c:v>39.290584113754278</c:v>
                </c:pt>
                <c:pt idx="191">
                  <c:v>39.242037408880797</c:v>
                </c:pt>
                <c:pt idx="192">
                  <c:v>39.191835884530846</c:v>
                </c:pt>
                <c:pt idx="193">
                  <c:v>39.139973173215132</c:v>
                </c:pt>
                <c:pt idx="194">
                  <c:v>39.086442662386148</c:v>
                </c:pt>
                <c:pt idx="195">
                  <c:v>39.031237489989991</c:v>
                </c:pt>
                <c:pt idx="196">
                  <c:v>38.974350539810153</c:v>
                </c:pt>
                <c:pt idx="197">
                  <c:v>38.915774436595761</c:v>
                </c:pt>
                <c:pt idx="198">
                  <c:v>38.855501540965854</c:v>
                </c:pt>
                <c:pt idx="199">
                  <c:v>38.79352394408118</c:v>
                </c:pt>
                <c:pt idx="200">
                  <c:v>38.729833462074168</c:v>
                </c:pt>
                <c:pt idx="201">
                  <c:v>38.664421630227444</c:v>
                </c:pt>
                <c:pt idx="202">
                  <c:v>38.59727969689056</c:v>
                </c:pt>
                <c:pt idx="203">
                  <c:v>38.528398617123969</c:v>
                </c:pt>
                <c:pt idx="204">
                  <c:v>38.457769046058822</c:v>
                </c:pt>
                <c:pt idx="205">
                  <c:v>38.385381331960218</c:v>
                </c:pt>
                <c:pt idx="206">
                  <c:v>38.311225508981046</c:v>
                </c:pt>
                <c:pt idx="207">
                  <c:v>38.235291289592652</c:v>
                </c:pt>
                <c:pt idx="208">
                  <c:v>38.157568056677825</c:v>
                </c:pt>
                <c:pt idx="209">
                  <c:v>38.078044855270605</c:v>
                </c:pt>
                <c:pt idx="210">
                  <c:v>37.996710383926661</c:v>
                </c:pt>
                <c:pt idx="211">
                  <c:v>37.913552985706836</c:v>
                </c:pt>
                <c:pt idx="212">
                  <c:v>37.828560638755476</c:v>
                </c:pt>
                <c:pt idx="213">
                  <c:v>37.741720946453938</c:v>
                </c:pt>
                <c:pt idx="214">
                  <c:v>37.653021127128696</c:v>
                </c:pt>
                <c:pt idx="215">
                  <c:v>37.562448003291799</c:v>
                </c:pt>
                <c:pt idx="216">
                  <c:v>37.469987990390386</c:v>
                </c:pt>
                <c:pt idx="217">
                  <c:v>37.375627085040328</c:v>
                </c:pt>
                <c:pt idx="218">
                  <c:v>37.279350852717378</c:v>
                </c:pt>
                <c:pt idx="219">
                  <c:v>37.181144414877821</c:v>
                </c:pt>
                <c:pt idx="220">
                  <c:v>37.080992435478315</c:v>
                </c:pt>
                <c:pt idx="221">
                  <c:v>36.978879106863147</c:v>
                </c:pt>
                <c:pt idx="222">
                  <c:v>36.874788134984584</c:v>
                </c:pt>
                <c:pt idx="223">
                  <c:v>36.768702723919972</c:v>
                </c:pt>
                <c:pt idx="224">
                  <c:v>36.660605559646719</c:v>
                </c:pt>
                <c:pt idx="225">
                  <c:v>36.550478793033612</c:v>
                </c:pt>
                <c:pt idx="226">
                  <c:v>36.438304022004097</c:v>
                </c:pt>
                <c:pt idx="227">
                  <c:v>36.324062272824058</c:v>
                </c:pt>
                <c:pt idx="228">
                  <c:v>36.207733980463345</c:v>
                </c:pt>
                <c:pt idx="229">
                  <c:v>36.089298967976646</c:v>
                </c:pt>
                <c:pt idx="230">
                  <c:v>35.968736424845396</c:v>
                </c:pt>
                <c:pt idx="231">
                  <c:v>35.84602488421833</c:v>
                </c:pt>
                <c:pt idx="232">
                  <c:v>35.7211421989835</c:v>
                </c:pt>
                <c:pt idx="233">
                  <c:v>35.594065516599812</c:v>
                </c:pt>
                <c:pt idx="234">
                  <c:v>35.464771252610667</c:v>
                </c:pt>
                <c:pt idx="235">
                  <c:v>35.333235062756422</c:v>
                </c:pt>
                <c:pt idx="236">
                  <c:v>35.199431813596085</c:v>
                </c:pt>
                <c:pt idx="237">
                  <c:v>35.063335551541584</c:v>
                </c:pt>
                <c:pt idx="238">
                  <c:v>34.924919470200642</c:v>
                </c:pt>
                <c:pt idx="239">
                  <c:v>34.784155875915687</c:v>
                </c:pt>
                <c:pt idx="240">
                  <c:v>34.641016151377549</c:v>
                </c:pt>
                <c:pt idx="241">
                  <c:v>34.49547071718257</c:v>
                </c:pt>
                <c:pt idx="242">
                  <c:v>34.347488991191192</c:v>
                </c:pt>
                <c:pt idx="243">
                  <c:v>34.197039345533994</c:v>
                </c:pt>
                <c:pt idx="244">
                  <c:v>34.044089061098404</c:v>
                </c:pt>
                <c:pt idx="245">
                  <c:v>33.888604279314897</c:v>
                </c:pt>
                <c:pt idx="246">
                  <c:v>33.730549951045859</c:v>
                </c:pt>
                <c:pt idx="247">
                  <c:v>33.569889782363006</c:v>
                </c:pt>
                <c:pt idx="248">
                  <c:v>33.406586176980134</c:v>
                </c:pt>
                <c:pt idx="249">
                  <c:v>33.240600175087089</c:v>
                </c:pt>
                <c:pt idx="250">
                  <c:v>33.071891388307385</c:v>
                </c:pt>
                <c:pt idx="251">
                  <c:v>32.900417930476202</c:v>
                </c:pt>
                <c:pt idx="252">
                  <c:v>32.726136343907143</c:v>
                </c:pt>
                <c:pt idx="253">
                  <c:v>32.54900152078401</c:v>
                </c:pt>
                <c:pt idx="254">
                  <c:v>32.368966619279028</c:v>
                </c:pt>
                <c:pt idx="255">
                  <c:v>32.185982973959334</c:v>
                </c:pt>
                <c:pt idx="256">
                  <c:v>32</c:v>
                </c:pt>
                <c:pt idx="257">
                  <c:v>31.810965090672745</c:v>
                </c:pt>
                <c:pt idx="258">
                  <c:v>31.618823507524755</c:v>
                </c:pt>
                <c:pt idx="259">
                  <c:v>31.423518262600705</c:v>
                </c:pt>
                <c:pt idx="260">
                  <c:v>31.22498999199199</c:v>
                </c:pt>
                <c:pt idx="261">
                  <c:v>31.023176819919652</c:v>
                </c:pt>
                <c:pt idx="262">
                  <c:v>30.818014212469954</c:v>
                </c:pt>
                <c:pt idx="263">
                  <c:v>30.609434820002804</c:v>
                </c:pt>
                <c:pt idx="264">
                  <c:v>30.397368307141328</c:v>
                </c:pt>
                <c:pt idx="265">
                  <c:v>30.181741169124091</c:v>
                </c:pt>
                <c:pt idx="266">
                  <c:v>29.962476533157268</c:v>
                </c:pt>
                <c:pt idx="267">
                  <c:v>29.739493943239854</c:v>
                </c:pt>
                <c:pt idx="268">
                  <c:v>29.512709126747414</c:v>
                </c:pt>
                <c:pt idx="269">
                  <c:v>29.282033740845257</c:v>
                </c:pt>
                <c:pt idx="270">
                  <c:v>29.047375096555626</c:v>
                </c:pt>
                <c:pt idx="271">
                  <c:v>28.808635858020075</c:v>
                </c:pt>
                <c:pt idx="272">
                  <c:v>28.565713714171402</c:v>
                </c:pt>
                <c:pt idx="273">
                  <c:v>28.318501019651446</c:v>
                </c:pt>
                <c:pt idx="274">
                  <c:v>28.066884401372377</c:v>
                </c:pt>
                <c:pt idx="275">
                  <c:v>27.810744326608734</c:v>
                </c:pt>
                <c:pt idx="276">
                  <c:v>27.54995462791182</c:v>
                </c:pt>
                <c:pt idx="277">
                  <c:v>27.28438197944018</c:v>
                </c:pt>
                <c:pt idx="278">
                  <c:v>27.013885318480199</c:v>
                </c:pt>
                <c:pt idx="279">
                  <c:v>26.738315204963833</c:v>
                </c:pt>
                <c:pt idx="280">
                  <c:v>26.457513110645905</c:v>
                </c:pt>
                <c:pt idx="281">
                  <c:v>26.171310628243287</c:v>
                </c:pt>
                <c:pt idx="282">
                  <c:v>25.879528589215067</c:v>
                </c:pt>
                <c:pt idx="283">
                  <c:v>25.581976076917904</c:v>
                </c:pt>
                <c:pt idx="284">
                  <c:v>25.278449319529077</c:v>
                </c:pt>
                <c:pt idx="285">
                  <c:v>24.968730444297723</c:v>
                </c:pt>
                <c:pt idx="286">
                  <c:v>24.652586071242101</c:v>
                </c:pt>
                <c:pt idx="287">
                  <c:v>24.329765720203721</c:v>
                </c:pt>
                <c:pt idx="288">
                  <c:v>24</c:v>
                </c:pt>
                <c:pt idx="289">
                  <c:v>23.662998542027594</c:v>
                </c:pt>
                <c:pt idx="290">
                  <c:v>23.318447632722037</c:v>
                </c:pt>
                <c:pt idx="291">
                  <c:v>22.966007489330835</c:v>
                </c:pt>
                <c:pt idx="292">
                  <c:v>22.605309110914629</c:v>
                </c:pt>
                <c:pt idx="293">
                  <c:v>22.235950620560391</c:v>
                </c:pt>
                <c:pt idx="294">
                  <c:v>21.857492994394395</c:v>
                </c:pt>
                <c:pt idx="295">
                  <c:v>21.469455046647084</c:v>
                </c:pt>
                <c:pt idx="296">
                  <c:v>21.071307505705477</c:v>
                </c:pt>
                <c:pt idx="297">
                  <c:v>20.662465970933866</c:v>
                </c:pt>
                <c:pt idx="298">
                  <c:v>20.242282479997161</c:v>
                </c:pt>
                <c:pt idx="299">
                  <c:v>19.810035335657531</c:v>
                </c:pt>
                <c:pt idx="300">
                  <c:v>19.364916731037084</c:v>
                </c:pt>
                <c:pt idx="301">
                  <c:v>18.906017560554631</c:v>
                </c:pt>
                <c:pt idx="302">
                  <c:v>18.432308591166763</c:v>
                </c:pt>
                <c:pt idx="303">
                  <c:v>17.942616865998115</c:v>
                </c:pt>
                <c:pt idx="304">
                  <c:v>17.435595774162696</c:v>
                </c:pt>
                <c:pt idx="305">
                  <c:v>16.909686573085853</c:v>
                </c:pt>
                <c:pt idx="306">
                  <c:v>16.363068171953572</c:v>
                </c:pt>
                <c:pt idx="307">
                  <c:v>15.793590472087086</c:v>
                </c:pt>
                <c:pt idx="308">
                  <c:v>15.198684153570664</c:v>
                </c:pt>
                <c:pt idx="309">
                  <c:v>14.575235847148409</c:v>
                </c:pt>
                <c:pt idx="310">
                  <c:v>13.919410907075054</c:v>
                </c:pt>
                <c:pt idx="311">
                  <c:v>13.226394066411299</c:v>
                </c:pt>
                <c:pt idx="312">
                  <c:v>12.489995996796797</c:v>
                </c:pt>
                <c:pt idx="313">
                  <c:v>11.70202973846845</c:v>
                </c:pt>
                <c:pt idx="314">
                  <c:v>10.851267207105353</c:v>
                </c:pt>
                <c:pt idx="315">
                  <c:v>9.9215674164922145</c:v>
                </c:pt>
                <c:pt idx="316">
                  <c:v>8.8881944173155887</c:v>
                </c:pt>
                <c:pt idx="317">
                  <c:v>7.7095719725546372</c:v>
                </c:pt>
                <c:pt idx="318">
                  <c:v>6.3047601064592458</c:v>
                </c:pt>
                <c:pt idx="319">
                  <c:v>4.4651427748729375</c:v>
                </c:pt>
                <c:pt idx="3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68D-B9F9-95A6860532D0}"/>
            </c:ext>
          </c:extLst>
        </c:ser>
        <c:ser>
          <c:idx val="54"/>
          <c:order val="4"/>
          <c:tx>
            <c:v>Croma-60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Gris'!$BX$2:$BX$482</c:f>
              <c:numCache>
                <c:formatCode>0.00</c:formatCode>
                <c:ptCount val="481"/>
                <c:pt idx="0">
                  <c:v>-60</c:v>
                </c:pt>
                <c:pt idx="1">
                  <c:v>-59.75</c:v>
                </c:pt>
                <c:pt idx="2">
                  <c:v>-59.5</c:v>
                </c:pt>
                <c:pt idx="3">
                  <c:v>-59.25</c:v>
                </c:pt>
                <c:pt idx="4">
                  <c:v>-59</c:v>
                </c:pt>
                <c:pt idx="5">
                  <c:v>-58.75</c:v>
                </c:pt>
                <c:pt idx="6">
                  <c:v>-58.5</c:v>
                </c:pt>
                <c:pt idx="7">
                  <c:v>-58.25</c:v>
                </c:pt>
                <c:pt idx="8">
                  <c:v>-58</c:v>
                </c:pt>
                <c:pt idx="9">
                  <c:v>-57.75</c:v>
                </c:pt>
                <c:pt idx="10">
                  <c:v>-57.5</c:v>
                </c:pt>
                <c:pt idx="11">
                  <c:v>-57.25</c:v>
                </c:pt>
                <c:pt idx="12">
                  <c:v>-57</c:v>
                </c:pt>
                <c:pt idx="13">
                  <c:v>-56.75</c:v>
                </c:pt>
                <c:pt idx="14">
                  <c:v>-56.5</c:v>
                </c:pt>
                <c:pt idx="15">
                  <c:v>-56.25</c:v>
                </c:pt>
                <c:pt idx="16">
                  <c:v>-56</c:v>
                </c:pt>
                <c:pt idx="17">
                  <c:v>-55.75</c:v>
                </c:pt>
                <c:pt idx="18">
                  <c:v>-55.5</c:v>
                </c:pt>
                <c:pt idx="19">
                  <c:v>-55.25</c:v>
                </c:pt>
                <c:pt idx="20">
                  <c:v>-55</c:v>
                </c:pt>
                <c:pt idx="21">
                  <c:v>-54.75</c:v>
                </c:pt>
                <c:pt idx="22">
                  <c:v>-54.5</c:v>
                </c:pt>
                <c:pt idx="23">
                  <c:v>-54.25</c:v>
                </c:pt>
                <c:pt idx="24">
                  <c:v>-54</c:v>
                </c:pt>
                <c:pt idx="25">
                  <c:v>-53.75</c:v>
                </c:pt>
                <c:pt idx="26">
                  <c:v>-53.5</c:v>
                </c:pt>
                <c:pt idx="27">
                  <c:v>-53.25</c:v>
                </c:pt>
                <c:pt idx="28">
                  <c:v>-53</c:v>
                </c:pt>
                <c:pt idx="29">
                  <c:v>-52.75</c:v>
                </c:pt>
                <c:pt idx="30">
                  <c:v>-52.5</c:v>
                </c:pt>
                <c:pt idx="31">
                  <c:v>-52.25</c:v>
                </c:pt>
                <c:pt idx="32">
                  <c:v>-52</c:v>
                </c:pt>
                <c:pt idx="33">
                  <c:v>-51.75</c:v>
                </c:pt>
                <c:pt idx="34">
                  <c:v>-51.5</c:v>
                </c:pt>
                <c:pt idx="35">
                  <c:v>-51.25</c:v>
                </c:pt>
                <c:pt idx="36">
                  <c:v>-51</c:v>
                </c:pt>
                <c:pt idx="37">
                  <c:v>-50.75</c:v>
                </c:pt>
                <c:pt idx="38">
                  <c:v>-50.5</c:v>
                </c:pt>
                <c:pt idx="39">
                  <c:v>-50.25</c:v>
                </c:pt>
                <c:pt idx="40">
                  <c:v>-50</c:v>
                </c:pt>
                <c:pt idx="41">
                  <c:v>-49.75</c:v>
                </c:pt>
                <c:pt idx="42">
                  <c:v>-49.5</c:v>
                </c:pt>
                <c:pt idx="43">
                  <c:v>-49.25</c:v>
                </c:pt>
                <c:pt idx="44">
                  <c:v>-49</c:v>
                </c:pt>
                <c:pt idx="45">
                  <c:v>-48.75</c:v>
                </c:pt>
                <c:pt idx="46">
                  <c:v>-48.5</c:v>
                </c:pt>
                <c:pt idx="47">
                  <c:v>-48.25</c:v>
                </c:pt>
                <c:pt idx="48">
                  <c:v>-48</c:v>
                </c:pt>
                <c:pt idx="49">
                  <c:v>-47.75</c:v>
                </c:pt>
                <c:pt idx="50">
                  <c:v>-47.5</c:v>
                </c:pt>
                <c:pt idx="51">
                  <c:v>-47.25</c:v>
                </c:pt>
                <c:pt idx="52">
                  <c:v>-47</c:v>
                </c:pt>
                <c:pt idx="53">
                  <c:v>-46.75</c:v>
                </c:pt>
                <c:pt idx="54">
                  <c:v>-46.5</c:v>
                </c:pt>
                <c:pt idx="55">
                  <c:v>-46.25</c:v>
                </c:pt>
                <c:pt idx="56">
                  <c:v>-46</c:v>
                </c:pt>
                <c:pt idx="57">
                  <c:v>-45.75</c:v>
                </c:pt>
                <c:pt idx="58">
                  <c:v>-45.5</c:v>
                </c:pt>
                <c:pt idx="59">
                  <c:v>-45.25</c:v>
                </c:pt>
                <c:pt idx="60">
                  <c:v>-45</c:v>
                </c:pt>
                <c:pt idx="61">
                  <c:v>-44.75</c:v>
                </c:pt>
                <c:pt idx="62">
                  <c:v>-44.5</c:v>
                </c:pt>
                <c:pt idx="63">
                  <c:v>-44.25</c:v>
                </c:pt>
                <c:pt idx="64">
                  <c:v>-44</c:v>
                </c:pt>
                <c:pt idx="65">
                  <c:v>-43.75</c:v>
                </c:pt>
                <c:pt idx="66">
                  <c:v>-43.5</c:v>
                </c:pt>
                <c:pt idx="67">
                  <c:v>-43.25</c:v>
                </c:pt>
                <c:pt idx="68">
                  <c:v>-43</c:v>
                </c:pt>
                <c:pt idx="69">
                  <c:v>-42.75</c:v>
                </c:pt>
                <c:pt idx="70">
                  <c:v>-42.5</c:v>
                </c:pt>
                <c:pt idx="71">
                  <c:v>-42.25</c:v>
                </c:pt>
                <c:pt idx="72">
                  <c:v>-42</c:v>
                </c:pt>
                <c:pt idx="73">
                  <c:v>-41.75</c:v>
                </c:pt>
                <c:pt idx="74">
                  <c:v>-41.5</c:v>
                </c:pt>
                <c:pt idx="75">
                  <c:v>-41.25</c:v>
                </c:pt>
                <c:pt idx="76">
                  <c:v>-41</c:v>
                </c:pt>
                <c:pt idx="77">
                  <c:v>-40.75</c:v>
                </c:pt>
                <c:pt idx="78">
                  <c:v>-40.5</c:v>
                </c:pt>
                <c:pt idx="79">
                  <c:v>-40.25</c:v>
                </c:pt>
                <c:pt idx="80">
                  <c:v>-40</c:v>
                </c:pt>
                <c:pt idx="81">
                  <c:v>-39.75</c:v>
                </c:pt>
                <c:pt idx="82">
                  <c:v>-39.5</c:v>
                </c:pt>
                <c:pt idx="83">
                  <c:v>-39.25</c:v>
                </c:pt>
                <c:pt idx="84">
                  <c:v>-39</c:v>
                </c:pt>
                <c:pt idx="85">
                  <c:v>-38.75</c:v>
                </c:pt>
                <c:pt idx="86">
                  <c:v>-38.5</c:v>
                </c:pt>
                <c:pt idx="87">
                  <c:v>-38.25</c:v>
                </c:pt>
                <c:pt idx="88">
                  <c:v>-38</c:v>
                </c:pt>
                <c:pt idx="89">
                  <c:v>-37.75</c:v>
                </c:pt>
                <c:pt idx="90">
                  <c:v>-37.5</c:v>
                </c:pt>
                <c:pt idx="91">
                  <c:v>-37.25</c:v>
                </c:pt>
                <c:pt idx="92">
                  <c:v>-37</c:v>
                </c:pt>
                <c:pt idx="93">
                  <c:v>-36.75</c:v>
                </c:pt>
                <c:pt idx="94">
                  <c:v>-36.5</c:v>
                </c:pt>
                <c:pt idx="95">
                  <c:v>-36.25</c:v>
                </c:pt>
                <c:pt idx="96">
                  <c:v>-36</c:v>
                </c:pt>
                <c:pt idx="97">
                  <c:v>-35.75</c:v>
                </c:pt>
                <c:pt idx="98">
                  <c:v>-35.5</c:v>
                </c:pt>
                <c:pt idx="99">
                  <c:v>-35.25</c:v>
                </c:pt>
                <c:pt idx="100">
                  <c:v>-35</c:v>
                </c:pt>
                <c:pt idx="101">
                  <c:v>-34.75</c:v>
                </c:pt>
                <c:pt idx="102">
                  <c:v>-34.5</c:v>
                </c:pt>
                <c:pt idx="103">
                  <c:v>-34.25</c:v>
                </c:pt>
                <c:pt idx="104">
                  <c:v>-34</c:v>
                </c:pt>
                <c:pt idx="105">
                  <c:v>-33.75</c:v>
                </c:pt>
                <c:pt idx="106">
                  <c:v>-33.5</c:v>
                </c:pt>
                <c:pt idx="107">
                  <c:v>-33.25</c:v>
                </c:pt>
                <c:pt idx="108">
                  <c:v>-33</c:v>
                </c:pt>
                <c:pt idx="109">
                  <c:v>-32.75</c:v>
                </c:pt>
                <c:pt idx="110">
                  <c:v>-32.5</c:v>
                </c:pt>
                <c:pt idx="111">
                  <c:v>-32.25</c:v>
                </c:pt>
                <c:pt idx="112">
                  <c:v>-32</c:v>
                </c:pt>
                <c:pt idx="113">
                  <c:v>-31.75</c:v>
                </c:pt>
                <c:pt idx="114">
                  <c:v>-31.5</c:v>
                </c:pt>
                <c:pt idx="115">
                  <c:v>-31.25</c:v>
                </c:pt>
                <c:pt idx="116">
                  <c:v>-31</c:v>
                </c:pt>
                <c:pt idx="117">
                  <c:v>-30.75</c:v>
                </c:pt>
                <c:pt idx="118">
                  <c:v>-30.5</c:v>
                </c:pt>
                <c:pt idx="119">
                  <c:v>-30.25</c:v>
                </c:pt>
                <c:pt idx="120">
                  <c:v>-30</c:v>
                </c:pt>
                <c:pt idx="121">
                  <c:v>-29.75</c:v>
                </c:pt>
                <c:pt idx="122">
                  <c:v>-29.5</c:v>
                </c:pt>
                <c:pt idx="123">
                  <c:v>-29.25</c:v>
                </c:pt>
                <c:pt idx="124">
                  <c:v>-29</c:v>
                </c:pt>
                <c:pt idx="125">
                  <c:v>-28.75</c:v>
                </c:pt>
                <c:pt idx="126">
                  <c:v>-28.5</c:v>
                </c:pt>
                <c:pt idx="127">
                  <c:v>-28.25</c:v>
                </c:pt>
                <c:pt idx="128">
                  <c:v>-28</c:v>
                </c:pt>
                <c:pt idx="129">
                  <c:v>-27.75</c:v>
                </c:pt>
                <c:pt idx="130">
                  <c:v>-27.5</c:v>
                </c:pt>
                <c:pt idx="131">
                  <c:v>-27.25</c:v>
                </c:pt>
                <c:pt idx="132">
                  <c:v>-27</c:v>
                </c:pt>
                <c:pt idx="133">
                  <c:v>-26.75</c:v>
                </c:pt>
                <c:pt idx="134">
                  <c:v>-26.5</c:v>
                </c:pt>
                <c:pt idx="135">
                  <c:v>-26.25</c:v>
                </c:pt>
                <c:pt idx="136">
                  <c:v>-26</c:v>
                </c:pt>
                <c:pt idx="137">
                  <c:v>-25.75</c:v>
                </c:pt>
                <c:pt idx="138">
                  <c:v>-25.5</c:v>
                </c:pt>
                <c:pt idx="139">
                  <c:v>-25.25</c:v>
                </c:pt>
                <c:pt idx="140">
                  <c:v>-25</c:v>
                </c:pt>
                <c:pt idx="141">
                  <c:v>-24.75</c:v>
                </c:pt>
                <c:pt idx="142">
                  <c:v>-24.5</c:v>
                </c:pt>
                <c:pt idx="143">
                  <c:v>-24.25</c:v>
                </c:pt>
                <c:pt idx="144">
                  <c:v>-24</c:v>
                </c:pt>
                <c:pt idx="145">
                  <c:v>-23.75</c:v>
                </c:pt>
                <c:pt idx="146">
                  <c:v>-23.5</c:v>
                </c:pt>
                <c:pt idx="147">
                  <c:v>-23.25</c:v>
                </c:pt>
                <c:pt idx="148">
                  <c:v>-23</c:v>
                </c:pt>
                <c:pt idx="149">
                  <c:v>-22.75</c:v>
                </c:pt>
                <c:pt idx="150">
                  <c:v>-22.5</c:v>
                </c:pt>
                <c:pt idx="151">
                  <c:v>-22.25</c:v>
                </c:pt>
                <c:pt idx="152">
                  <c:v>-22</c:v>
                </c:pt>
                <c:pt idx="153">
                  <c:v>-21.75</c:v>
                </c:pt>
                <c:pt idx="154">
                  <c:v>-21.5</c:v>
                </c:pt>
                <c:pt idx="155">
                  <c:v>-21.25</c:v>
                </c:pt>
                <c:pt idx="156">
                  <c:v>-21</c:v>
                </c:pt>
                <c:pt idx="157">
                  <c:v>-20.75</c:v>
                </c:pt>
                <c:pt idx="158">
                  <c:v>-20.5</c:v>
                </c:pt>
                <c:pt idx="159">
                  <c:v>-20.25</c:v>
                </c:pt>
                <c:pt idx="160">
                  <c:v>-20</c:v>
                </c:pt>
                <c:pt idx="161">
                  <c:v>-19.75</c:v>
                </c:pt>
                <c:pt idx="162">
                  <c:v>-19.5</c:v>
                </c:pt>
                <c:pt idx="163">
                  <c:v>-19.25</c:v>
                </c:pt>
                <c:pt idx="164">
                  <c:v>-19</c:v>
                </c:pt>
                <c:pt idx="165">
                  <c:v>-18.75</c:v>
                </c:pt>
                <c:pt idx="166">
                  <c:v>-18.5</c:v>
                </c:pt>
                <c:pt idx="167">
                  <c:v>-18.25</c:v>
                </c:pt>
                <c:pt idx="168">
                  <c:v>-18</c:v>
                </c:pt>
                <c:pt idx="169">
                  <c:v>-17.75</c:v>
                </c:pt>
                <c:pt idx="170">
                  <c:v>-17.5</c:v>
                </c:pt>
                <c:pt idx="171">
                  <c:v>-17.25</c:v>
                </c:pt>
                <c:pt idx="172">
                  <c:v>-17</c:v>
                </c:pt>
                <c:pt idx="173">
                  <c:v>-16.75</c:v>
                </c:pt>
                <c:pt idx="174">
                  <c:v>-16.5</c:v>
                </c:pt>
                <c:pt idx="175">
                  <c:v>-16.25</c:v>
                </c:pt>
                <c:pt idx="176">
                  <c:v>-16</c:v>
                </c:pt>
                <c:pt idx="177">
                  <c:v>-15.75</c:v>
                </c:pt>
                <c:pt idx="178">
                  <c:v>-15.5</c:v>
                </c:pt>
                <c:pt idx="179">
                  <c:v>-15.25</c:v>
                </c:pt>
                <c:pt idx="180">
                  <c:v>-15</c:v>
                </c:pt>
                <c:pt idx="181">
                  <c:v>-14.75</c:v>
                </c:pt>
                <c:pt idx="182">
                  <c:v>-14.5</c:v>
                </c:pt>
                <c:pt idx="183">
                  <c:v>-14.25</c:v>
                </c:pt>
                <c:pt idx="184">
                  <c:v>-14</c:v>
                </c:pt>
                <c:pt idx="185">
                  <c:v>-13.75</c:v>
                </c:pt>
                <c:pt idx="186">
                  <c:v>-13.5</c:v>
                </c:pt>
                <c:pt idx="187">
                  <c:v>-13.25</c:v>
                </c:pt>
                <c:pt idx="188">
                  <c:v>-13</c:v>
                </c:pt>
                <c:pt idx="189">
                  <c:v>-12.75</c:v>
                </c:pt>
                <c:pt idx="190">
                  <c:v>-12.5</c:v>
                </c:pt>
                <c:pt idx="191">
                  <c:v>-12.25</c:v>
                </c:pt>
                <c:pt idx="192">
                  <c:v>-12</c:v>
                </c:pt>
                <c:pt idx="193">
                  <c:v>-11.75</c:v>
                </c:pt>
                <c:pt idx="194">
                  <c:v>-11.5</c:v>
                </c:pt>
                <c:pt idx="195">
                  <c:v>-11.25</c:v>
                </c:pt>
                <c:pt idx="196">
                  <c:v>-11</c:v>
                </c:pt>
                <c:pt idx="197">
                  <c:v>-10.75</c:v>
                </c:pt>
                <c:pt idx="198">
                  <c:v>-10.5</c:v>
                </c:pt>
                <c:pt idx="199">
                  <c:v>-10.25</c:v>
                </c:pt>
                <c:pt idx="200">
                  <c:v>-10</c:v>
                </c:pt>
                <c:pt idx="201">
                  <c:v>-9.75</c:v>
                </c:pt>
                <c:pt idx="202">
                  <c:v>-9.5</c:v>
                </c:pt>
                <c:pt idx="203">
                  <c:v>-9.25</c:v>
                </c:pt>
                <c:pt idx="204">
                  <c:v>-9</c:v>
                </c:pt>
                <c:pt idx="205">
                  <c:v>-8.75</c:v>
                </c:pt>
                <c:pt idx="206">
                  <c:v>-8.5</c:v>
                </c:pt>
                <c:pt idx="207">
                  <c:v>-8.25</c:v>
                </c:pt>
                <c:pt idx="208">
                  <c:v>-8</c:v>
                </c:pt>
                <c:pt idx="209">
                  <c:v>-7.75</c:v>
                </c:pt>
                <c:pt idx="210">
                  <c:v>-7.5</c:v>
                </c:pt>
                <c:pt idx="211">
                  <c:v>-7.25</c:v>
                </c:pt>
                <c:pt idx="212">
                  <c:v>-7</c:v>
                </c:pt>
                <c:pt idx="213">
                  <c:v>-6.75</c:v>
                </c:pt>
                <c:pt idx="214">
                  <c:v>-6.5</c:v>
                </c:pt>
                <c:pt idx="215">
                  <c:v>-6.25</c:v>
                </c:pt>
                <c:pt idx="216">
                  <c:v>-6</c:v>
                </c:pt>
                <c:pt idx="217">
                  <c:v>-5.75</c:v>
                </c:pt>
                <c:pt idx="218">
                  <c:v>-5.5</c:v>
                </c:pt>
                <c:pt idx="219">
                  <c:v>-5.25</c:v>
                </c:pt>
                <c:pt idx="220">
                  <c:v>-5</c:v>
                </c:pt>
                <c:pt idx="221">
                  <c:v>-4.75</c:v>
                </c:pt>
                <c:pt idx="222">
                  <c:v>-4.5</c:v>
                </c:pt>
                <c:pt idx="223">
                  <c:v>-4.25</c:v>
                </c:pt>
                <c:pt idx="224">
                  <c:v>-4</c:v>
                </c:pt>
                <c:pt idx="225">
                  <c:v>-3.75</c:v>
                </c:pt>
                <c:pt idx="226">
                  <c:v>-3.5</c:v>
                </c:pt>
                <c:pt idx="227">
                  <c:v>-3.25</c:v>
                </c:pt>
                <c:pt idx="228">
                  <c:v>-3</c:v>
                </c:pt>
                <c:pt idx="229">
                  <c:v>-2.75</c:v>
                </c:pt>
                <c:pt idx="230">
                  <c:v>-2.5</c:v>
                </c:pt>
                <c:pt idx="231">
                  <c:v>-2.25</c:v>
                </c:pt>
                <c:pt idx="232">
                  <c:v>-2</c:v>
                </c:pt>
                <c:pt idx="233">
                  <c:v>-1.75</c:v>
                </c:pt>
                <c:pt idx="234">
                  <c:v>-1.5</c:v>
                </c:pt>
                <c:pt idx="235">
                  <c:v>-1.25</c:v>
                </c:pt>
                <c:pt idx="236">
                  <c:v>-1</c:v>
                </c:pt>
                <c:pt idx="237">
                  <c:v>-0.75</c:v>
                </c:pt>
                <c:pt idx="238">
                  <c:v>-0.5</c:v>
                </c:pt>
                <c:pt idx="239">
                  <c:v>-0.25</c:v>
                </c:pt>
                <c:pt idx="240">
                  <c:v>0</c:v>
                </c:pt>
                <c:pt idx="241">
                  <c:v>0.25</c:v>
                </c:pt>
                <c:pt idx="242">
                  <c:v>0.5</c:v>
                </c:pt>
                <c:pt idx="243">
                  <c:v>0.75</c:v>
                </c:pt>
                <c:pt idx="244">
                  <c:v>1</c:v>
                </c:pt>
                <c:pt idx="245">
                  <c:v>1.25</c:v>
                </c:pt>
                <c:pt idx="246">
                  <c:v>1.5</c:v>
                </c:pt>
                <c:pt idx="247">
                  <c:v>1.75</c:v>
                </c:pt>
                <c:pt idx="248">
                  <c:v>2</c:v>
                </c:pt>
                <c:pt idx="249">
                  <c:v>2.25</c:v>
                </c:pt>
                <c:pt idx="250">
                  <c:v>2.5</c:v>
                </c:pt>
                <c:pt idx="251">
                  <c:v>2.75</c:v>
                </c:pt>
                <c:pt idx="252">
                  <c:v>3</c:v>
                </c:pt>
                <c:pt idx="253">
                  <c:v>3.25</c:v>
                </c:pt>
                <c:pt idx="254">
                  <c:v>3.5</c:v>
                </c:pt>
                <c:pt idx="255">
                  <c:v>3.75</c:v>
                </c:pt>
                <c:pt idx="256">
                  <c:v>4</c:v>
                </c:pt>
                <c:pt idx="257">
                  <c:v>4.25</c:v>
                </c:pt>
                <c:pt idx="258">
                  <c:v>4.5</c:v>
                </c:pt>
                <c:pt idx="259">
                  <c:v>4.75</c:v>
                </c:pt>
                <c:pt idx="260">
                  <c:v>5</c:v>
                </c:pt>
                <c:pt idx="261">
                  <c:v>5.25</c:v>
                </c:pt>
                <c:pt idx="262">
                  <c:v>5.5</c:v>
                </c:pt>
                <c:pt idx="263">
                  <c:v>5.75</c:v>
                </c:pt>
                <c:pt idx="264">
                  <c:v>6</c:v>
                </c:pt>
                <c:pt idx="265">
                  <c:v>6.25</c:v>
                </c:pt>
                <c:pt idx="266">
                  <c:v>6.5</c:v>
                </c:pt>
                <c:pt idx="267">
                  <c:v>6.75</c:v>
                </c:pt>
                <c:pt idx="268">
                  <c:v>7</c:v>
                </c:pt>
                <c:pt idx="269">
                  <c:v>7.25</c:v>
                </c:pt>
                <c:pt idx="270">
                  <c:v>7.5</c:v>
                </c:pt>
                <c:pt idx="271">
                  <c:v>7.75</c:v>
                </c:pt>
                <c:pt idx="272">
                  <c:v>8</c:v>
                </c:pt>
                <c:pt idx="273">
                  <c:v>8.25</c:v>
                </c:pt>
                <c:pt idx="274">
                  <c:v>8.5</c:v>
                </c:pt>
                <c:pt idx="275">
                  <c:v>8.75</c:v>
                </c:pt>
                <c:pt idx="276">
                  <c:v>9</c:v>
                </c:pt>
                <c:pt idx="277">
                  <c:v>9.25</c:v>
                </c:pt>
                <c:pt idx="278">
                  <c:v>9.5</c:v>
                </c:pt>
                <c:pt idx="279">
                  <c:v>9.75</c:v>
                </c:pt>
                <c:pt idx="280">
                  <c:v>10</c:v>
                </c:pt>
                <c:pt idx="281">
                  <c:v>10.25</c:v>
                </c:pt>
                <c:pt idx="282">
                  <c:v>10.5</c:v>
                </c:pt>
                <c:pt idx="283">
                  <c:v>10.75</c:v>
                </c:pt>
                <c:pt idx="284">
                  <c:v>11</c:v>
                </c:pt>
                <c:pt idx="285">
                  <c:v>11.25</c:v>
                </c:pt>
                <c:pt idx="286">
                  <c:v>11.5</c:v>
                </c:pt>
                <c:pt idx="287">
                  <c:v>11.75</c:v>
                </c:pt>
                <c:pt idx="288">
                  <c:v>12</c:v>
                </c:pt>
                <c:pt idx="289">
                  <c:v>12.25</c:v>
                </c:pt>
                <c:pt idx="290">
                  <c:v>12.5</c:v>
                </c:pt>
                <c:pt idx="291">
                  <c:v>12.75</c:v>
                </c:pt>
                <c:pt idx="292">
                  <c:v>13</c:v>
                </c:pt>
                <c:pt idx="293">
                  <c:v>13.25</c:v>
                </c:pt>
                <c:pt idx="294">
                  <c:v>13.5</c:v>
                </c:pt>
                <c:pt idx="295">
                  <c:v>13.75</c:v>
                </c:pt>
                <c:pt idx="296">
                  <c:v>14</c:v>
                </c:pt>
                <c:pt idx="297">
                  <c:v>14.25</c:v>
                </c:pt>
                <c:pt idx="298">
                  <c:v>14.5</c:v>
                </c:pt>
                <c:pt idx="299">
                  <c:v>14.75</c:v>
                </c:pt>
                <c:pt idx="300">
                  <c:v>15</c:v>
                </c:pt>
                <c:pt idx="301">
                  <c:v>15.25</c:v>
                </c:pt>
                <c:pt idx="302">
                  <c:v>15.5</c:v>
                </c:pt>
                <c:pt idx="303">
                  <c:v>15.75</c:v>
                </c:pt>
                <c:pt idx="304">
                  <c:v>16</c:v>
                </c:pt>
                <c:pt idx="305">
                  <c:v>16.25</c:v>
                </c:pt>
                <c:pt idx="306">
                  <c:v>16.5</c:v>
                </c:pt>
                <c:pt idx="307">
                  <c:v>16.75</c:v>
                </c:pt>
                <c:pt idx="308">
                  <c:v>17</c:v>
                </c:pt>
                <c:pt idx="309">
                  <c:v>17.25</c:v>
                </c:pt>
                <c:pt idx="310">
                  <c:v>17.5</c:v>
                </c:pt>
                <c:pt idx="311">
                  <c:v>17.75</c:v>
                </c:pt>
                <c:pt idx="312">
                  <c:v>18</c:v>
                </c:pt>
                <c:pt idx="313">
                  <c:v>18.25</c:v>
                </c:pt>
                <c:pt idx="314">
                  <c:v>18.5</c:v>
                </c:pt>
                <c:pt idx="315">
                  <c:v>18.75</c:v>
                </c:pt>
                <c:pt idx="316">
                  <c:v>19</c:v>
                </c:pt>
                <c:pt idx="317">
                  <c:v>19.25</c:v>
                </c:pt>
                <c:pt idx="318">
                  <c:v>19.5</c:v>
                </c:pt>
                <c:pt idx="319">
                  <c:v>19.75</c:v>
                </c:pt>
                <c:pt idx="320">
                  <c:v>20</c:v>
                </c:pt>
                <c:pt idx="321">
                  <c:v>20.25</c:v>
                </c:pt>
                <c:pt idx="322">
                  <c:v>20.5</c:v>
                </c:pt>
                <c:pt idx="323">
                  <c:v>20.75</c:v>
                </c:pt>
                <c:pt idx="324">
                  <c:v>21</c:v>
                </c:pt>
                <c:pt idx="325">
                  <c:v>21.25</c:v>
                </c:pt>
                <c:pt idx="326">
                  <c:v>21.5</c:v>
                </c:pt>
                <c:pt idx="327">
                  <c:v>21.75</c:v>
                </c:pt>
                <c:pt idx="328">
                  <c:v>22</c:v>
                </c:pt>
                <c:pt idx="329">
                  <c:v>22.25</c:v>
                </c:pt>
                <c:pt idx="330">
                  <c:v>22.5</c:v>
                </c:pt>
                <c:pt idx="331">
                  <c:v>22.75</c:v>
                </c:pt>
                <c:pt idx="332">
                  <c:v>23</c:v>
                </c:pt>
                <c:pt idx="333">
                  <c:v>23.25</c:v>
                </c:pt>
                <c:pt idx="334">
                  <c:v>23.5</c:v>
                </c:pt>
                <c:pt idx="335">
                  <c:v>23.75</c:v>
                </c:pt>
                <c:pt idx="336">
                  <c:v>24</c:v>
                </c:pt>
                <c:pt idx="337">
                  <c:v>24.25</c:v>
                </c:pt>
                <c:pt idx="338">
                  <c:v>24.5</c:v>
                </c:pt>
                <c:pt idx="339">
                  <c:v>24.75</c:v>
                </c:pt>
                <c:pt idx="340">
                  <c:v>25</c:v>
                </c:pt>
                <c:pt idx="341">
                  <c:v>25.25</c:v>
                </c:pt>
                <c:pt idx="342">
                  <c:v>25.5</c:v>
                </c:pt>
                <c:pt idx="343">
                  <c:v>25.75</c:v>
                </c:pt>
                <c:pt idx="344">
                  <c:v>26</c:v>
                </c:pt>
                <c:pt idx="345">
                  <c:v>26.25</c:v>
                </c:pt>
                <c:pt idx="346">
                  <c:v>26.5</c:v>
                </c:pt>
                <c:pt idx="347">
                  <c:v>26.75</c:v>
                </c:pt>
                <c:pt idx="348">
                  <c:v>27</c:v>
                </c:pt>
                <c:pt idx="349">
                  <c:v>27.25</c:v>
                </c:pt>
                <c:pt idx="350">
                  <c:v>27.5</c:v>
                </c:pt>
                <c:pt idx="351">
                  <c:v>27.75</c:v>
                </c:pt>
                <c:pt idx="352">
                  <c:v>28</c:v>
                </c:pt>
                <c:pt idx="353">
                  <c:v>28.25</c:v>
                </c:pt>
                <c:pt idx="354">
                  <c:v>28.5</c:v>
                </c:pt>
                <c:pt idx="355">
                  <c:v>28.75</c:v>
                </c:pt>
                <c:pt idx="356">
                  <c:v>29</c:v>
                </c:pt>
                <c:pt idx="357">
                  <c:v>29.25</c:v>
                </c:pt>
                <c:pt idx="358">
                  <c:v>29.5</c:v>
                </c:pt>
                <c:pt idx="359">
                  <c:v>29.75</c:v>
                </c:pt>
                <c:pt idx="360">
                  <c:v>30</c:v>
                </c:pt>
                <c:pt idx="361">
                  <c:v>30.25</c:v>
                </c:pt>
                <c:pt idx="362">
                  <c:v>30.5</c:v>
                </c:pt>
                <c:pt idx="363">
                  <c:v>30.75</c:v>
                </c:pt>
                <c:pt idx="364">
                  <c:v>31</c:v>
                </c:pt>
                <c:pt idx="365">
                  <c:v>31.25</c:v>
                </c:pt>
                <c:pt idx="366">
                  <c:v>31.5</c:v>
                </c:pt>
                <c:pt idx="367">
                  <c:v>31.75</c:v>
                </c:pt>
                <c:pt idx="368">
                  <c:v>32</c:v>
                </c:pt>
                <c:pt idx="369">
                  <c:v>32.25</c:v>
                </c:pt>
                <c:pt idx="370">
                  <c:v>32.5</c:v>
                </c:pt>
                <c:pt idx="371">
                  <c:v>32.75</c:v>
                </c:pt>
                <c:pt idx="372">
                  <c:v>33</c:v>
                </c:pt>
                <c:pt idx="373">
                  <c:v>33.25</c:v>
                </c:pt>
                <c:pt idx="374">
                  <c:v>33.5</c:v>
                </c:pt>
                <c:pt idx="375">
                  <c:v>33.75</c:v>
                </c:pt>
                <c:pt idx="376">
                  <c:v>34</c:v>
                </c:pt>
                <c:pt idx="377">
                  <c:v>34.25</c:v>
                </c:pt>
                <c:pt idx="378">
                  <c:v>34.5</c:v>
                </c:pt>
                <c:pt idx="379">
                  <c:v>34.75</c:v>
                </c:pt>
                <c:pt idx="380">
                  <c:v>35</c:v>
                </c:pt>
                <c:pt idx="381">
                  <c:v>35.25</c:v>
                </c:pt>
                <c:pt idx="382">
                  <c:v>35.5</c:v>
                </c:pt>
                <c:pt idx="383">
                  <c:v>35.75</c:v>
                </c:pt>
                <c:pt idx="384">
                  <c:v>36</c:v>
                </c:pt>
                <c:pt idx="385">
                  <c:v>36.25</c:v>
                </c:pt>
                <c:pt idx="386">
                  <c:v>36.5</c:v>
                </c:pt>
                <c:pt idx="387">
                  <c:v>36.75</c:v>
                </c:pt>
                <c:pt idx="388">
                  <c:v>37</c:v>
                </c:pt>
                <c:pt idx="389">
                  <c:v>37.25</c:v>
                </c:pt>
                <c:pt idx="390">
                  <c:v>37.5</c:v>
                </c:pt>
                <c:pt idx="391">
                  <c:v>37.75</c:v>
                </c:pt>
                <c:pt idx="392">
                  <c:v>38</c:v>
                </c:pt>
                <c:pt idx="393">
                  <c:v>38.25</c:v>
                </c:pt>
                <c:pt idx="394">
                  <c:v>38.5</c:v>
                </c:pt>
                <c:pt idx="395">
                  <c:v>38.75</c:v>
                </c:pt>
                <c:pt idx="396">
                  <c:v>39</c:v>
                </c:pt>
                <c:pt idx="397">
                  <c:v>39.25</c:v>
                </c:pt>
                <c:pt idx="398">
                  <c:v>39.5</c:v>
                </c:pt>
                <c:pt idx="399">
                  <c:v>39.75</c:v>
                </c:pt>
                <c:pt idx="400">
                  <c:v>40</c:v>
                </c:pt>
                <c:pt idx="401">
                  <c:v>40.25</c:v>
                </c:pt>
                <c:pt idx="402">
                  <c:v>40.5</c:v>
                </c:pt>
                <c:pt idx="403">
                  <c:v>40.75</c:v>
                </c:pt>
                <c:pt idx="404">
                  <c:v>41</c:v>
                </c:pt>
                <c:pt idx="405">
                  <c:v>41.25</c:v>
                </c:pt>
                <c:pt idx="406">
                  <c:v>41.5</c:v>
                </c:pt>
                <c:pt idx="407">
                  <c:v>41.75</c:v>
                </c:pt>
                <c:pt idx="408">
                  <c:v>42</c:v>
                </c:pt>
                <c:pt idx="409">
                  <c:v>42.25</c:v>
                </c:pt>
                <c:pt idx="410">
                  <c:v>42.5</c:v>
                </c:pt>
                <c:pt idx="411">
                  <c:v>42.75</c:v>
                </c:pt>
                <c:pt idx="412">
                  <c:v>43</c:v>
                </c:pt>
                <c:pt idx="413">
                  <c:v>43.25</c:v>
                </c:pt>
                <c:pt idx="414">
                  <c:v>43.5</c:v>
                </c:pt>
                <c:pt idx="415">
                  <c:v>43.75</c:v>
                </c:pt>
                <c:pt idx="416">
                  <c:v>44</c:v>
                </c:pt>
                <c:pt idx="417">
                  <c:v>44.25</c:v>
                </c:pt>
                <c:pt idx="418">
                  <c:v>44.5</c:v>
                </c:pt>
                <c:pt idx="419">
                  <c:v>44.75</c:v>
                </c:pt>
                <c:pt idx="420">
                  <c:v>45</c:v>
                </c:pt>
                <c:pt idx="421">
                  <c:v>45.25</c:v>
                </c:pt>
                <c:pt idx="422">
                  <c:v>45.5</c:v>
                </c:pt>
                <c:pt idx="423">
                  <c:v>45.75</c:v>
                </c:pt>
                <c:pt idx="424">
                  <c:v>46</c:v>
                </c:pt>
                <c:pt idx="425">
                  <c:v>46.25</c:v>
                </c:pt>
                <c:pt idx="426">
                  <c:v>46.5</c:v>
                </c:pt>
                <c:pt idx="427">
                  <c:v>46.75</c:v>
                </c:pt>
                <c:pt idx="428">
                  <c:v>47</c:v>
                </c:pt>
                <c:pt idx="429">
                  <c:v>47.25</c:v>
                </c:pt>
                <c:pt idx="430">
                  <c:v>47.5</c:v>
                </c:pt>
                <c:pt idx="431">
                  <c:v>47.75</c:v>
                </c:pt>
                <c:pt idx="432">
                  <c:v>48</c:v>
                </c:pt>
                <c:pt idx="433">
                  <c:v>48.25</c:v>
                </c:pt>
                <c:pt idx="434">
                  <c:v>48.5</c:v>
                </c:pt>
                <c:pt idx="435">
                  <c:v>48.75</c:v>
                </c:pt>
                <c:pt idx="436">
                  <c:v>49</c:v>
                </c:pt>
                <c:pt idx="437">
                  <c:v>49.25</c:v>
                </c:pt>
                <c:pt idx="438">
                  <c:v>49.5</c:v>
                </c:pt>
                <c:pt idx="439">
                  <c:v>49.75</c:v>
                </c:pt>
                <c:pt idx="440">
                  <c:v>50</c:v>
                </c:pt>
                <c:pt idx="441">
                  <c:v>50.25</c:v>
                </c:pt>
                <c:pt idx="442">
                  <c:v>50.5</c:v>
                </c:pt>
                <c:pt idx="443">
                  <c:v>50.75</c:v>
                </c:pt>
                <c:pt idx="444">
                  <c:v>51</c:v>
                </c:pt>
                <c:pt idx="445">
                  <c:v>51.25</c:v>
                </c:pt>
                <c:pt idx="446">
                  <c:v>51.5</c:v>
                </c:pt>
                <c:pt idx="447">
                  <c:v>51.75</c:v>
                </c:pt>
                <c:pt idx="448">
                  <c:v>52</c:v>
                </c:pt>
                <c:pt idx="449">
                  <c:v>52.25</c:v>
                </c:pt>
                <c:pt idx="450">
                  <c:v>52.5</c:v>
                </c:pt>
                <c:pt idx="451">
                  <c:v>52.75</c:v>
                </c:pt>
                <c:pt idx="452">
                  <c:v>53</c:v>
                </c:pt>
                <c:pt idx="453">
                  <c:v>53.25</c:v>
                </c:pt>
                <c:pt idx="454">
                  <c:v>53.5</c:v>
                </c:pt>
                <c:pt idx="455">
                  <c:v>53.75</c:v>
                </c:pt>
                <c:pt idx="456">
                  <c:v>54</c:v>
                </c:pt>
                <c:pt idx="457">
                  <c:v>54.25</c:v>
                </c:pt>
                <c:pt idx="458">
                  <c:v>54.5</c:v>
                </c:pt>
                <c:pt idx="459">
                  <c:v>54.75</c:v>
                </c:pt>
                <c:pt idx="460">
                  <c:v>55</c:v>
                </c:pt>
                <c:pt idx="461">
                  <c:v>55.25</c:v>
                </c:pt>
                <c:pt idx="462">
                  <c:v>55.5</c:v>
                </c:pt>
                <c:pt idx="463">
                  <c:v>55.75</c:v>
                </c:pt>
                <c:pt idx="464">
                  <c:v>56</c:v>
                </c:pt>
                <c:pt idx="465">
                  <c:v>56.25</c:v>
                </c:pt>
                <c:pt idx="466">
                  <c:v>56.5</c:v>
                </c:pt>
                <c:pt idx="467">
                  <c:v>56.75</c:v>
                </c:pt>
                <c:pt idx="468">
                  <c:v>57</c:v>
                </c:pt>
                <c:pt idx="469">
                  <c:v>57.25</c:v>
                </c:pt>
                <c:pt idx="470">
                  <c:v>57.5</c:v>
                </c:pt>
                <c:pt idx="471">
                  <c:v>57.75</c:v>
                </c:pt>
                <c:pt idx="472">
                  <c:v>58</c:v>
                </c:pt>
                <c:pt idx="473">
                  <c:v>58.25</c:v>
                </c:pt>
                <c:pt idx="474">
                  <c:v>58.5</c:v>
                </c:pt>
                <c:pt idx="475">
                  <c:v>58.75</c:v>
                </c:pt>
                <c:pt idx="476">
                  <c:v>59</c:v>
                </c:pt>
                <c:pt idx="477">
                  <c:v>59.25</c:v>
                </c:pt>
                <c:pt idx="478">
                  <c:v>59.5</c:v>
                </c:pt>
                <c:pt idx="479">
                  <c:v>59.75</c:v>
                </c:pt>
                <c:pt idx="480">
                  <c:v>60</c:v>
                </c:pt>
              </c:numCache>
            </c:numRef>
          </c:xVal>
          <c:yVal>
            <c:numRef>
              <c:f>'Series Gris'!$BY$2:$BY$482</c:f>
              <c:numCache>
                <c:formatCode>0.00</c:formatCode>
                <c:ptCount val="481"/>
                <c:pt idx="0">
                  <c:v>0</c:v>
                </c:pt>
                <c:pt idx="1">
                  <c:v>-5.4715171570598224</c:v>
                </c:pt>
                <c:pt idx="2">
                  <c:v>-7.7298124168701534</c:v>
                </c:pt>
                <c:pt idx="3">
                  <c:v>-9.4571401596888691</c:v>
                </c:pt>
                <c:pt idx="4">
                  <c:v>-10.908712114635714</c:v>
                </c:pt>
                <c:pt idx="5">
                  <c:v>-12.183492931011205</c:v>
                </c:pt>
                <c:pt idx="6">
                  <c:v>-13.332291625973383</c:v>
                </c:pt>
                <c:pt idx="7">
                  <c:v>-14.385322380815802</c:v>
                </c:pt>
                <c:pt idx="8">
                  <c:v>-15.362291495737216</c:v>
                </c:pt>
                <c:pt idx="9">
                  <c:v>-16.276900810658027</c:v>
                </c:pt>
                <c:pt idx="10">
                  <c:v>-17.139136501002611</c:v>
                </c:pt>
                <c:pt idx="11">
                  <c:v>-17.956544767855537</c:v>
                </c:pt>
                <c:pt idx="12">
                  <c:v>-18.734993995195193</c:v>
                </c:pt>
                <c:pt idx="13">
                  <c:v>-19.479155525843517</c:v>
                </c:pt>
                <c:pt idx="14">
                  <c:v>-20.192820506308671</c:v>
                </c:pt>
                <c:pt idx="15">
                  <c:v>-20.879116360612581</c:v>
                </c:pt>
                <c:pt idx="16">
                  <c:v>-21.540659228538015</c:v>
                </c:pt>
                <c:pt idx="17">
                  <c:v>-22.179664109269105</c:v>
                </c:pt>
                <c:pt idx="18">
                  <c:v>-22.798026230355994</c:v>
                </c:pt>
                <c:pt idx="19">
                  <c:v>-23.397382332218278</c:v>
                </c:pt>
                <c:pt idx="20">
                  <c:v>-23.979157616563597</c:v>
                </c:pt>
                <c:pt idx="21">
                  <c:v>-24.544602257930357</c:v>
                </c:pt>
                <c:pt idx="22">
                  <c:v>-25.094820182659209</c:v>
                </c:pt>
                <c:pt idx="23">
                  <c:v>-25.630792028339663</c:v>
                </c:pt>
                <c:pt idx="24">
                  <c:v>-26.153393661244042</c:v>
                </c:pt>
                <c:pt idx="25">
                  <c:v>-26.663411259626926</c:v>
                </c:pt>
                <c:pt idx="26">
                  <c:v>-27.161553711082142</c:v>
                </c:pt>
                <c:pt idx="27">
                  <c:v>-27.648462886750142</c:v>
                </c:pt>
                <c:pt idx="28">
                  <c:v>-28.124722220850465</c:v>
                </c:pt>
                <c:pt idx="29">
                  <c:v>-28.590863925387076</c:v>
                </c:pt>
                <c:pt idx="30">
                  <c:v>-29.047375096555626</c:v>
                </c:pt>
                <c:pt idx="31">
                  <c:v>-29.494702914252247</c:v>
                </c:pt>
                <c:pt idx="32">
                  <c:v>-29.933259094191531</c:v>
                </c:pt>
                <c:pt idx="33">
                  <c:v>-30.36342371999574</c:v>
                </c:pt>
                <c:pt idx="34">
                  <c:v>-30.785548557724287</c:v>
                </c:pt>
                <c:pt idx="35">
                  <c:v>-31.199959935871714</c:v>
                </c:pt>
                <c:pt idx="36">
                  <c:v>-31.606961258558215</c:v>
                </c:pt>
                <c:pt idx="37">
                  <c:v>-32.006835207499037</c:v>
                </c:pt>
                <c:pt idx="38">
                  <c:v>-32.39984567864483</c:v>
                </c:pt>
                <c:pt idx="39">
                  <c:v>-32.786239491591587</c:v>
                </c:pt>
                <c:pt idx="40">
                  <c:v>-33.166247903554002</c:v>
                </c:pt>
                <c:pt idx="41">
                  <c:v>-33.540087954565649</c:v>
                </c:pt>
                <c:pt idx="42">
                  <c:v>-33.907963666371948</c:v>
                </c:pt>
                <c:pt idx="43">
                  <c:v>-34.270067114028244</c:v>
                </c:pt>
                <c:pt idx="44">
                  <c:v>-34.62657938636157</c:v>
                </c:pt>
                <c:pt idx="45">
                  <c:v>-34.977671449083054</c:v>
                </c:pt>
                <c:pt idx="46">
                  <c:v>-35.323504922360122</c:v>
                </c:pt>
                <c:pt idx="47">
                  <c:v>-35.664232782999832</c:v>
                </c:pt>
                <c:pt idx="48">
                  <c:v>-36</c:v>
                </c:pt>
                <c:pt idx="49">
                  <c:v>-36.330944111046712</c:v>
                </c:pt>
                <c:pt idx="50">
                  <c:v>-36.657195746537951</c:v>
                </c:pt>
                <c:pt idx="51">
                  <c:v>-36.978879106863147</c:v>
                </c:pt>
                <c:pt idx="52">
                  <c:v>-37.296112397943034</c:v>
                </c:pt>
                <c:pt idx="53">
                  <c:v>-37.609008229412275</c:v>
                </c:pt>
                <c:pt idx="54">
                  <c:v>-37.91767397929361</c:v>
                </c:pt>
                <c:pt idx="55">
                  <c:v>-38.222212128551639</c:v>
                </c:pt>
                <c:pt idx="56">
                  <c:v>-38.522720568516448</c:v>
                </c:pt>
                <c:pt idx="57">
                  <c:v>-38.819292883822598</c:v>
                </c:pt>
                <c:pt idx="58">
                  <c:v>-39.11201861320891</c:v>
                </c:pt>
                <c:pt idx="59">
                  <c:v>-39.400983490263286</c:v>
                </c:pt>
                <c:pt idx="60">
                  <c:v>-39.686269665968858</c:v>
                </c:pt>
                <c:pt idx="61">
                  <c:v>-39.967955914707474</c:v>
                </c:pt>
                <c:pt idx="62">
                  <c:v>-40.246117825201473</c:v>
                </c:pt>
                <c:pt idx="63">
                  <c:v>-40.520827977720295</c:v>
                </c:pt>
                <c:pt idx="64">
                  <c:v>-40.792156108742276</c:v>
                </c:pt>
                <c:pt idx="65">
                  <c:v>-41.060169264142104</c:v>
                </c:pt>
                <c:pt idx="66">
                  <c:v>-41.324931941867732</c:v>
                </c:pt>
                <c:pt idx="67">
                  <c:v>-41.586506224976389</c:v>
                </c:pt>
                <c:pt idx="68">
                  <c:v>-41.844951905815357</c:v>
                </c:pt>
                <c:pt idx="69">
                  <c:v>-42.100326602058566</c:v>
                </c:pt>
                <c:pt idx="70">
                  <c:v>-42.352685865243544</c:v>
                </c:pt>
                <c:pt idx="71">
                  <c:v>-42.6020832823936</c:v>
                </c:pt>
                <c:pt idx="72">
                  <c:v>-42.848570571257099</c:v>
                </c:pt>
                <c:pt idx="73">
                  <c:v>-43.09219766964781</c:v>
                </c:pt>
                <c:pt idx="74">
                  <c:v>-43.333012819327486</c:v>
                </c:pt>
                <c:pt idx="75">
                  <c:v>-43.571062644833439</c:v>
                </c:pt>
                <c:pt idx="76">
                  <c:v>-43.806392227619021</c:v>
                </c:pt>
                <c:pt idx="77">
                  <c:v>-44.039045175843675</c:v>
                </c:pt>
                <c:pt idx="78">
                  <c:v>-44.269063690121115</c:v>
                </c:pt>
                <c:pt idx="79">
                  <c:v>-44.49648862550842</c:v>
                </c:pt>
                <c:pt idx="80">
                  <c:v>-44.721359549995796</c:v>
                </c:pt>
                <c:pt idx="81">
                  <c:v>-44.943714799735901</c:v>
                </c:pt>
                <c:pt idx="82">
                  <c:v>-45.163591531232321</c:v>
                </c:pt>
                <c:pt idx="83">
                  <c:v>-45.381025770689668</c:v>
                </c:pt>
                <c:pt idx="84">
                  <c:v>-45.596052460711988</c:v>
                </c:pt>
                <c:pt idx="85">
                  <c:v>-45.808705504521733</c:v>
                </c:pt>
                <c:pt idx="86">
                  <c:v>-46.019017807858525</c:v>
                </c:pt>
                <c:pt idx="87">
                  <c:v>-46.227021318704928</c:v>
                </c:pt>
                <c:pt idx="88">
                  <c:v>-46.432747064975601</c:v>
                </c:pt>
                <c:pt idx="89">
                  <c:v>-46.63622519029601</c:v>
                </c:pt>
                <c:pt idx="90">
                  <c:v>-46.837484987987985</c:v>
                </c:pt>
                <c:pt idx="91">
                  <c:v>-47.036554933370702</c:v>
                </c:pt>
                <c:pt idx="92">
                  <c:v>-47.233462714478172</c:v>
                </c:pt>
                <c:pt idx="93">
                  <c:v>-47.428235261287128</c:v>
                </c:pt>
                <c:pt idx="94">
                  <c:v>-47.620898773542692</c:v>
                </c:pt>
                <c:pt idx="95">
                  <c:v>-47.811478747263195</c:v>
                </c:pt>
                <c:pt idx="96">
                  <c:v>-48</c:v>
                </c:pt>
                <c:pt idx="97">
                  <c:v>-48.18648669492309</c:v>
                </c:pt>
                <c:pt idx="98">
                  <c:v>-48.370962363798384</c:v>
                </c:pt>
                <c:pt idx="99">
                  <c:v>-48.553449928918539</c:v>
                </c:pt>
                <c:pt idx="100">
                  <c:v>-48.733971724044821</c:v>
                </c:pt>
                <c:pt idx="101">
                  <c:v>-48.912549514413989</c:v>
                </c:pt>
                <c:pt idx="102">
                  <c:v>-49.089204515860715</c:v>
                </c:pt>
                <c:pt idx="103">
                  <c:v>-49.263957413102737</c:v>
                </c:pt>
                <c:pt idx="104">
                  <c:v>-49.436828377233098</c:v>
                </c:pt>
                <c:pt idx="105">
                  <c:v>-49.607837082461074</c:v>
                </c:pt>
                <c:pt idx="106">
                  <c:v>-49.777002722140672</c:v>
                </c:pt>
                <c:pt idx="107">
                  <c:v>-49.944344024123495</c:v>
                </c:pt>
                <c:pt idx="108">
                  <c:v>-50.109879265470198</c:v>
                </c:pt>
                <c:pt idx="109">
                  <c:v>-50.273626286553075</c:v>
                </c:pt>
                <c:pt idx="110">
                  <c:v>-50.435602504580039</c:v>
                </c:pt>
                <c:pt idx="111">
                  <c:v>-50.595824926568795</c:v>
                </c:pt>
                <c:pt idx="112">
                  <c:v>-50.754310161798081</c:v>
                </c:pt>
                <c:pt idx="113">
                  <c:v>-50.911074433761463</c:v>
                </c:pt>
                <c:pt idx="114">
                  <c:v>-51.066133591647606</c:v>
                </c:pt>
                <c:pt idx="115">
                  <c:v>-51.219503121369698</c:v>
                </c:pt>
                <c:pt idx="116">
                  <c:v>-51.371198156165292</c:v>
                </c:pt>
                <c:pt idx="117">
                  <c:v>-51.521233486786784</c:v>
                </c:pt>
                <c:pt idx="118">
                  <c:v>-51.669623571301543</c:v>
                </c:pt>
                <c:pt idx="119">
                  <c:v>-51.816382544519641</c:v>
                </c:pt>
                <c:pt idx="120">
                  <c:v>-51.96152422706632</c:v>
                </c:pt>
                <c:pt idx="121">
                  <c:v>-52.105062134115144</c:v>
                </c:pt>
                <c:pt idx="122">
                  <c:v>-52.24700948379725</c:v>
                </c:pt>
                <c:pt idx="123">
                  <c:v>-52.387379205300967</c:v>
                </c:pt>
                <c:pt idx="124">
                  <c:v>-52.526183946675587</c:v>
                </c:pt>
                <c:pt idx="125">
                  <c:v>-52.663436082352241</c:v>
                </c:pt>
                <c:pt idx="126">
                  <c:v>-52.799147720394124</c:v>
                </c:pt>
                <c:pt idx="127">
                  <c:v>-52.933330709487763</c:v>
                </c:pt>
                <c:pt idx="128">
                  <c:v>-53.065996645686397</c:v>
                </c:pt>
                <c:pt idx="129">
                  <c:v>-53.197156878915997</c:v>
                </c:pt>
                <c:pt idx="130">
                  <c:v>-53.326822519253852</c:v>
                </c:pt>
                <c:pt idx="131">
                  <c:v>-53.455004442989242</c:v>
                </c:pt>
                <c:pt idx="132">
                  <c:v>-53.581713298475258</c:v>
                </c:pt>
                <c:pt idx="133">
                  <c:v>-53.706959511780219</c:v>
                </c:pt>
                <c:pt idx="134">
                  <c:v>-53.830753292147044</c:v>
                </c:pt>
                <c:pt idx="135">
                  <c:v>-53.953104637268098</c:v>
                </c:pt>
                <c:pt idx="136">
                  <c:v>-54.0740233383831</c:v>
                </c:pt>
                <c:pt idx="137">
                  <c:v>-54.193518985207078</c:v>
                </c:pt>
                <c:pt idx="138">
                  <c:v>-54.311600970695018</c:v>
                </c:pt>
                <c:pt idx="139">
                  <c:v>-54.428278495649664</c:v>
                </c:pt>
                <c:pt idx="140">
                  <c:v>-54.543560573178574</c:v>
                </c:pt>
                <c:pt idx="141">
                  <c:v>-54.657456033006149</c:v>
                </c:pt>
                <c:pt idx="142">
                  <c:v>-54.769973525646328</c:v>
                </c:pt>
                <c:pt idx="143">
                  <c:v>-54.881121526441127</c:v>
                </c:pt>
                <c:pt idx="144">
                  <c:v>-54.990908339470082</c:v>
                </c:pt>
                <c:pt idx="145">
                  <c:v>-55.099342101335473</c:v>
                </c:pt>
                <c:pt idx="146">
                  <c:v>-55.206430784827958</c:v>
                </c:pt>
                <c:pt idx="147">
                  <c:v>-55.312182202476876</c:v>
                </c:pt>
                <c:pt idx="148">
                  <c:v>-55.416604009989641</c:v>
                </c:pt>
                <c:pt idx="149">
                  <c:v>-55.519703709584043</c:v>
                </c:pt>
                <c:pt idx="150">
                  <c:v>-55.621488653217469</c:v>
                </c:pt>
                <c:pt idx="151">
                  <c:v>-55.721966045716655</c:v>
                </c:pt>
                <c:pt idx="152">
                  <c:v>-55.821142947811452</c:v>
                </c:pt>
                <c:pt idx="153">
                  <c:v>-55.919026279076071</c:v>
                </c:pt>
                <c:pt idx="154">
                  <c:v>-56.01562282078099</c:v>
                </c:pt>
                <c:pt idx="155">
                  <c:v>-56.110939218658601</c:v>
                </c:pt>
                <c:pt idx="156">
                  <c:v>-56.204981985585583</c:v>
                </c:pt>
                <c:pt idx="157">
                  <c:v>-56.297757504184837</c:v>
                </c:pt>
                <c:pt idx="158">
                  <c:v>-56.389272029349698</c:v>
                </c:pt>
                <c:pt idx="159">
                  <c:v>-56.479531690693044</c:v>
                </c:pt>
                <c:pt idx="160">
                  <c:v>-56.568542494923804</c:v>
                </c:pt>
                <c:pt idx="161">
                  <c:v>-56.656310328153211</c:v>
                </c:pt>
                <c:pt idx="162">
                  <c:v>-56.742840958133215</c:v>
                </c:pt>
                <c:pt idx="163">
                  <c:v>-56.828140036429133</c:v>
                </c:pt>
                <c:pt idx="164">
                  <c:v>-56.912213100528781</c:v>
                </c:pt>
                <c:pt idx="165">
                  <c:v>-56.995065575889988</c:v>
                </c:pt>
                <c:pt idx="166">
                  <c:v>-57.076702777928581</c:v>
                </c:pt>
                <c:pt idx="167">
                  <c:v>-57.157129913948616</c:v>
                </c:pt>
                <c:pt idx="168">
                  <c:v>-57.23635208501674</c:v>
                </c:pt>
                <c:pt idx="169">
                  <c:v>-57.314374287782293</c:v>
                </c:pt>
                <c:pt idx="170">
                  <c:v>-57.391201416244982</c:v>
                </c:pt>
                <c:pt idx="171">
                  <c:v>-57.466838263471566</c:v>
                </c:pt>
                <c:pt idx="172">
                  <c:v>-57.54128952326321</c:v>
                </c:pt>
                <c:pt idx="173">
                  <c:v>-57.614559791774859</c:v>
                </c:pt>
                <c:pt idx="174">
                  <c:v>-57.686653569088229</c:v>
                </c:pt>
                <c:pt idx="175">
                  <c:v>-57.757575260739607</c:v>
                </c:pt>
                <c:pt idx="176">
                  <c:v>-57.827329179203844</c:v>
                </c:pt>
                <c:pt idx="177">
                  <c:v>-57.895919545335836</c:v>
                </c:pt>
                <c:pt idx="178">
                  <c:v>-57.96335048977069</c:v>
                </c:pt>
                <c:pt idx="179">
                  <c:v>-58.029626054283689</c:v>
                </c:pt>
                <c:pt idx="180">
                  <c:v>-58.094750193111253</c:v>
                </c:pt>
                <c:pt idx="181">
                  <c:v>-58.158726774233976</c:v>
                </c:pt>
                <c:pt idx="182">
                  <c:v>-58.22155958062271</c:v>
                </c:pt>
                <c:pt idx="183">
                  <c:v>-58.283252311448784</c:v>
                </c:pt>
                <c:pt idx="184">
                  <c:v>-58.343808583259289</c:v>
                </c:pt>
                <c:pt idx="185">
                  <c:v>-58.403231931118334</c:v>
                </c:pt>
                <c:pt idx="186">
                  <c:v>-58.461525809715233</c:v>
                </c:pt>
                <c:pt idx="187">
                  <c:v>-58.5186935944404</c:v>
                </c:pt>
                <c:pt idx="188">
                  <c:v>-58.57473858242988</c:v>
                </c:pt>
                <c:pt idx="189">
                  <c:v>-58.629663993579221</c:v>
                </c:pt>
                <c:pt idx="190">
                  <c:v>-58.683472971527515</c:v>
                </c:pt>
                <c:pt idx="191">
                  <c:v>-58.736168584612329</c:v>
                </c:pt>
                <c:pt idx="192">
                  <c:v>-58.787753826796276</c:v>
                </c:pt>
                <c:pt idx="193">
                  <c:v>-58.838231618565835</c:v>
                </c:pt>
                <c:pt idx="194">
                  <c:v>-58.887604807803143</c:v>
                </c:pt>
                <c:pt idx="195">
                  <c:v>-58.935876170631417</c:v>
                </c:pt>
                <c:pt idx="196">
                  <c:v>-58.98304841223451</c:v>
                </c:pt>
                <c:pt idx="197">
                  <c:v>-59.029124167651347</c:v>
                </c:pt>
                <c:pt idx="198">
                  <c:v>-59.074106002545648</c:v>
                </c:pt>
                <c:pt idx="199">
                  <c:v>-59.117996413951651</c:v>
                </c:pt>
                <c:pt idx="200">
                  <c:v>-59.16079783099616</c:v>
                </c:pt>
                <c:pt idx="201">
                  <c:v>-59.202512615597662</c:v>
                </c:pt>
                <c:pt idx="202">
                  <c:v>-59.24314306314276</c:v>
                </c:pt>
                <c:pt idx="203">
                  <c:v>-59.282691403140596</c:v>
                </c:pt>
                <c:pt idx="204">
                  <c:v>-59.321159799855565</c:v>
                </c:pt>
                <c:pt idx="205">
                  <c:v>-59.358550352918826</c:v>
                </c:pt>
                <c:pt idx="206">
                  <c:v>-59.39486509791903</c:v>
                </c:pt>
                <c:pt idx="207">
                  <c:v>-59.430106006972593</c:v>
                </c:pt>
                <c:pt idx="208">
                  <c:v>-59.464274989274024</c:v>
                </c:pt>
                <c:pt idx="209">
                  <c:v>-59.497373891626509</c:v>
                </c:pt>
                <c:pt idx="210">
                  <c:v>-59.529404498953291</c:v>
                </c:pt>
                <c:pt idx="211">
                  <c:v>-59.56036853478998</c:v>
                </c:pt>
                <c:pt idx="212">
                  <c:v>-59.590267661758325</c:v>
                </c:pt>
                <c:pt idx="213">
                  <c:v>-59.6191034820216</c:v>
                </c:pt>
                <c:pt idx="214">
                  <c:v>-59.646877537721956</c:v>
                </c:pt>
                <c:pt idx="215">
                  <c:v>-59.673591311400052</c:v>
                </c:pt>
                <c:pt idx="216">
                  <c:v>-59.6992462263972</c:v>
                </c:pt>
                <c:pt idx="217">
                  <c:v>-59.723843647240251</c:v>
                </c:pt>
                <c:pt idx="218">
                  <c:v>-59.747384880009605</c:v>
                </c:pt>
                <c:pt idx="219">
                  <c:v>-59.769871172690344</c:v>
                </c:pt>
                <c:pt idx="220">
                  <c:v>-59.791303715506992</c:v>
                </c:pt>
                <c:pt idx="221">
                  <c:v>-59.811683641241871</c:v>
                </c:pt>
                <c:pt idx="222">
                  <c:v>-59.83101202553739</c:v>
                </c:pt>
                <c:pt idx="223">
                  <c:v>-59.849289887182458</c:v>
                </c:pt>
                <c:pt idx="224">
                  <c:v>-59.866518188383061</c:v>
                </c:pt>
                <c:pt idx="225">
                  <c:v>-59.882697835017417</c:v>
                </c:pt>
                <c:pt idx="226">
                  <c:v>-59.897829676875602</c:v>
                </c:pt>
                <c:pt idx="227">
                  <c:v>-59.911914507883992</c:v>
                </c:pt>
                <c:pt idx="228">
                  <c:v>-59.924953066314536</c:v>
                </c:pt>
                <c:pt idx="229">
                  <c:v>-59.93694603497913</c:v>
                </c:pt>
                <c:pt idx="230">
                  <c:v>-59.947894041408993</c:v>
                </c:pt>
                <c:pt idx="231">
                  <c:v>-59.95779765801943</c:v>
                </c:pt>
                <c:pt idx="232">
                  <c:v>-59.966657402259798</c:v>
                </c:pt>
                <c:pt idx="233">
                  <c:v>-59.97447373674904</c:v>
                </c:pt>
                <c:pt idx="234">
                  <c:v>-59.981247069396616</c:v>
                </c:pt>
                <c:pt idx="235">
                  <c:v>-59.986977753509137</c:v>
                </c:pt>
                <c:pt idx="236">
                  <c:v>-59.991666087882571</c:v>
                </c:pt>
                <c:pt idx="237">
                  <c:v>-59.995312316880224</c:v>
                </c:pt>
                <c:pt idx="238">
                  <c:v>-59.997916630496427</c:v>
                </c:pt>
                <c:pt idx="239">
                  <c:v>-59.999479164406083</c:v>
                </c:pt>
                <c:pt idx="240">
                  <c:v>-60</c:v>
                </c:pt>
                <c:pt idx="241">
                  <c:v>-59.999479164406083</c:v>
                </c:pt>
                <c:pt idx="242">
                  <c:v>-59.997916630496427</c:v>
                </c:pt>
                <c:pt idx="243">
                  <c:v>-59.995312316880224</c:v>
                </c:pt>
                <c:pt idx="244">
                  <c:v>-59.991666087882571</c:v>
                </c:pt>
                <c:pt idx="245">
                  <c:v>-59.986977753509137</c:v>
                </c:pt>
                <c:pt idx="246">
                  <c:v>-59.981247069396616</c:v>
                </c:pt>
                <c:pt idx="247">
                  <c:v>-59.97447373674904</c:v>
                </c:pt>
                <c:pt idx="248">
                  <c:v>-59.966657402259798</c:v>
                </c:pt>
                <c:pt idx="249">
                  <c:v>-59.95779765801943</c:v>
                </c:pt>
                <c:pt idx="250">
                  <c:v>-59.947894041408993</c:v>
                </c:pt>
                <c:pt idx="251">
                  <c:v>-59.93694603497913</c:v>
                </c:pt>
                <c:pt idx="252">
                  <c:v>-59.924953066314536</c:v>
                </c:pt>
                <c:pt idx="253">
                  <c:v>-59.911914507883992</c:v>
                </c:pt>
                <c:pt idx="254">
                  <c:v>-59.897829676875602</c:v>
                </c:pt>
                <c:pt idx="255">
                  <c:v>-59.882697835017417</c:v>
                </c:pt>
                <c:pt idx="256">
                  <c:v>-59.866518188383061</c:v>
                </c:pt>
                <c:pt idx="257">
                  <c:v>-59.849289887182458</c:v>
                </c:pt>
                <c:pt idx="258">
                  <c:v>-59.83101202553739</c:v>
                </c:pt>
                <c:pt idx="259">
                  <c:v>-59.811683641241871</c:v>
                </c:pt>
                <c:pt idx="260">
                  <c:v>-59.791303715506992</c:v>
                </c:pt>
                <c:pt idx="261">
                  <c:v>-59.769871172690344</c:v>
                </c:pt>
                <c:pt idx="262">
                  <c:v>-59.747384880009605</c:v>
                </c:pt>
                <c:pt idx="263">
                  <c:v>-59.723843647240251</c:v>
                </c:pt>
                <c:pt idx="264">
                  <c:v>-59.6992462263972</c:v>
                </c:pt>
                <c:pt idx="265">
                  <c:v>-59.673591311400052</c:v>
                </c:pt>
                <c:pt idx="266">
                  <c:v>-59.646877537721956</c:v>
                </c:pt>
                <c:pt idx="267">
                  <c:v>-59.6191034820216</c:v>
                </c:pt>
                <c:pt idx="268">
                  <c:v>-59.590267661758325</c:v>
                </c:pt>
                <c:pt idx="269">
                  <c:v>-59.56036853478998</c:v>
                </c:pt>
                <c:pt idx="270">
                  <c:v>-59.529404498953291</c:v>
                </c:pt>
                <c:pt idx="271">
                  <c:v>-59.497373891626509</c:v>
                </c:pt>
                <c:pt idx="272">
                  <c:v>-59.464274989274024</c:v>
                </c:pt>
                <c:pt idx="273">
                  <c:v>-59.430106006972593</c:v>
                </c:pt>
                <c:pt idx="274">
                  <c:v>-59.39486509791903</c:v>
                </c:pt>
                <c:pt idx="275">
                  <c:v>-59.358550352918826</c:v>
                </c:pt>
                <c:pt idx="276">
                  <c:v>-59.321159799855565</c:v>
                </c:pt>
                <c:pt idx="277">
                  <c:v>-59.282691403140596</c:v>
                </c:pt>
                <c:pt idx="278">
                  <c:v>-59.24314306314276</c:v>
                </c:pt>
                <c:pt idx="279">
                  <c:v>-59.202512615597662</c:v>
                </c:pt>
                <c:pt idx="280">
                  <c:v>-59.16079783099616</c:v>
                </c:pt>
                <c:pt idx="281">
                  <c:v>-59.117996413951651</c:v>
                </c:pt>
                <c:pt idx="282">
                  <c:v>-59.074106002545648</c:v>
                </c:pt>
                <c:pt idx="283">
                  <c:v>-59.029124167651347</c:v>
                </c:pt>
                <c:pt idx="284">
                  <c:v>-58.98304841223451</c:v>
                </c:pt>
                <c:pt idx="285">
                  <c:v>-58.935876170631417</c:v>
                </c:pt>
                <c:pt idx="286">
                  <c:v>-58.887604807803143</c:v>
                </c:pt>
                <c:pt idx="287">
                  <c:v>-58.838231618565835</c:v>
                </c:pt>
                <c:pt idx="288">
                  <c:v>-58.787753826796276</c:v>
                </c:pt>
                <c:pt idx="289">
                  <c:v>-58.736168584612329</c:v>
                </c:pt>
                <c:pt idx="290">
                  <c:v>-58.683472971527515</c:v>
                </c:pt>
                <c:pt idx="291">
                  <c:v>-58.629663993579221</c:v>
                </c:pt>
                <c:pt idx="292">
                  <c:v>-58.57473858242988</c:v>
                </c:pt>
                <c:pt idx="293">
                  <c:v>-58.5186935944404</c:v>
                </c:pt>
                <c:pt idx="294">
                  <c:v>-58.461525809715233</c:v>
                </c:pt>
                <c:pt idx="295">
                  <c:v>-58.403231931118334</c:v>
                </c:pt>
                <c:pt idx="296">
                  <c:v>-58.343808583259289</c:v>
                </c:pt>
                <c:pt idx="297">
                  <c:v>-58.283252311448784</c:v>
                </c:pt>
                <c:pt idx="298">
                  <c:v>-58.22155958062271</c:v>
                </c:pt>
                <c:pt idx="299">
                  <c:v>-58.158726774233976</c:v>
                </c:pt>
                <c:pt idx="300">
                  <c:v>-58.094750193111253</c:v>
                </c:pt>
                <c:pt idx="301">
                  <c:v>-58.029626054283689</c:v>
                </c:pt>
                <c:pt idx="302">
                  <c:v>-57.96335048977069</c:v>
                </c:pt>
                <c:pt idx="303">
                  <c:v>-57.895919545335836</c:v>
                </c:pt>
                <c:pt idx="304">
                  <c:v>-57.827329179203844</c:v>
                </c:pt>
                <c:pt idx="305">
                  <c:v>-57.757575260739607</c:v>
                </c:pt>
                <c:pt idx="306">
                  <c:v>-57.686653569088229</c:v>
                </c:pt>
                <c:pt idx="307">
                  <c:v>-57.614559791774859</c:v>
                </c:pt>
                <c:pt idx="308">
                  <c:v>-57.54128952326321</c:v>
                </c:pt>
                <c:pt idx="309">
                  <c:v>-57.466838263471566</c:v>
                </c:pt>
                <c:pt idx="310">
                  <c:v>-57.391201416244982</c:v>
                </c:pt>
                <c:pt idx="311">
                  <c:v>-57.314374287782293</c:v>
                </c:pt>
                <c:pt idx="312">
                  <c:v>-57.23635208501674</c:v>
                </c:pt>
                <c:pt idx="313">
                  <c:v>-57.157129913948616</c:v>
                </c:pt>
                <c:pt idx="314">
                  <c:v>-57.076702777928581</c:v>
                </c:pt>
                <c:pt idx="315">
                  <c:v>-56.995065575889988</c:v>
                </c:pt>
                <c:pt idx="316">
                  <c:v>-56.912213100528781</c:v>
                </c:pt>
                <c:pt idx="317">
                  <c:v>-56.828140036429133</c:v>
                </c:pt>
                <c:pt idx="318">
                  <c:v>-56.742840958133215</c:v>
                </c:pt>
                <c:pt idx="319">
                  <c:v>-56.656310328153211</c:v>
                </c:pt>
                <c:pt idx="320">
                  <c:v>-56.568542494923804</c:v>
                </c:pt>
                <c:pt idx="321">
                  <c:v>-56.479531690693044</c:v>
                </c:pt>
                <c:pt idx="322">
                  <c:v>-56.389272029349698</c:v>
                </c:pt>
                <c:pt idx="323">
                  <c:v>-56.297757504184837</c:v>
                </c:pt>
                <c:pt idx="324">
                  <c:v>-56.204981985585583</c:v>
                </c:pt>
                <c:pt idx="325">
                  <c:v>-56.110939218658601</c:v>
                </c:pt>
                <c:pt idx="326">
                  <c:v>-56.01562282078099</c:v>
                </c:pt>
                <c:pt idx="327">
                  <c:v>-55.919026279076071</c:v>
                </c:pt>
                <c:pt idx="328">
                  <c:v>-55.821142947811452</c:v>
                </c:pt>
                <c:pt idx="329">
                  <c:v>-55.721966045716655</c:v>
                </c:pt>
                <c:pt idx="330">
                  <c:v>-55.621488653217469</c:v>
                </c:pt>
                <c:pt idx="331">
                  <c:v>-55.519703709584043</c:v>
                </c:pt>
                <c:pt idx="332">
                  <c:v>-55.416604009989641</c:v>
                </c:pt>
                <c:pt idx="333">
                  <c:v>-55.312182202476876</c:v>
                </c:pt>
                <c:pt idx="334">
                  <c:v>-55.206430784827958</c:v>
                </c:pt>
                <c:pt idx="335">
                  <c:v>-55.099342101335473</c:v>
                </c:pt>
                <c:pt idx="336">
                  <c:v>-54.990908339470082</c:v>
                </c:pt>
                <c:pt idx="337">
                  <c:v>-54.881121526441127</c:v>
                </c:pt>
                <c:pt idx="338">
                  <c:v>-54.769973525646328</c:v>
                </c:pt>
                <c:pt idx="339">
                  <c:v>-54.657456033006149</c:v>
                </c:pt>
                <c:pt idx="340">
                  <c:v>-54.543560573178574</c:v>
                </c:pt>
                <c:pt idx="341">
                  <c:v>-54.428278495649664</c:v>
                </c:pt>
                <c:pt idx="342">
                  <c:v>-54.311600970695018</c:v>
                </c:pt>
                <c:pt idx="343">
                  <c:v>-54.193518985207078</c:v>
                </c:pt>
                <c:pt idx="344">
                  <c:v>-54.0740233383831</c:v>
                </c:pt>
                <c:pt idx="345">
                  <c:v>-53.953104637268098</c:v>
                </c:pt>
                <c:pt idx="346">
                  <c:v>-53.830753292147044</c:v>
                </c:pt>
                <c:pt idx="347">
                  <c:v>-53.706959511780219</c:v>
                </c:pt>
                <c:pt idx="348">
                  <c:v>-53.581713298475258</c:v>
                </c:pt>
                <c:pt idx="349">
                  <c:v>-53.455004442989242</c:v>
                </c:pt>
                <c:pt idx="350">
                  <c:v>-53.326822519253852</c:v>
                </c:pt>
                <c:pt idx="351">
                  <c:v>-53.197156878915997</c:v>
                </c:pt>
                <c:pt idx="352">
                  <c:v>-53.065996645686397</c:v>
                </c:pt>
                <c:pt idx="353">
                  <c:v>-52.933330709487763</c:v>
                </c:pt>
                <c:pt idx="354">
                  <c:v>-52.799147720394124</c:v>
                </c:pt>
                <c:pt idx="355">
                  <c:v>-52.663436082352241</c:v>
                </c:pt>
                <c:pt idx="356">
                  <c:v>-52.526183946675587</c:v>
                </c:pt>
                <c:pt idx="357">
                  <c:v>-52.387379205300967</c:v>
                </c:pt>
                <c:pt idx="358">
                  <c:v>-52.24700948379725</c:v>
                </c:pt>
                <c:pt idx="359">
                  <c:v>-52.105062134115144</c:v>
                </c:pt>
                <c:pt idx="360">
                  <c:v>-51.96152422706632</c:v>
                </c:pt>
                <c:pt idx="361">
                  <c:v>-51.816382544519641</c:v>
                </c:pt>
                <c:pt idx="362">
                  <c:v>-51.669623571301543</c:v>
                </c:pt>
                <c:pt idx="363">
                  <c:v>-51.521233486786784</c:v>
                </c:pt>
                <c:pt idx="364">
                  <c:v>-51.371198156165292</c:v>
                </c:pt>
                <c:pt idx="365">
                  <c:v>-51.219503121369698</c:v>
                </c:pt>
                <c:pt idx="366">
                  <c:v>-51.066133591647606</c:v>
                </c:pt>
                <c:pt idx="367">
                  <c:v>-50.911074433761463</c:v>
                </c:pt>
                <c:pt idx="368">
                  <c:v>-50.754310161798081</c:v>
                </c:pt>
                <c:pt idx="369">
                  <c:v>-50.595824926568795</c:v>
                </c:pt>
                <c:pt idx="370">
                  <c:v>-50.435602504580039</c:v>
                </c:pt>
                <c:pt idx="371">
                  <c:v>-50.273626286553075</c:v>
                </c:pt>
                <c:pt idx="372">
                  <c:v>-50.109879265470198</c:v>
                </c:pt>
                <c:pt idx="373">
                  <c:v>-49.944344024123495</c:v>
                </c:pt>
                <c:pt idx="374">
                  <c:v>-49.777002722140672</c:v>
                </c:pt>
                <c:pt idx="375">
                  <c:v>-49.607837082461074</c:v>
                </c:pt>
                <c:pt idx="376">
                  <c:v>-49.436828377233098</c:v>
                </c:pt>
                <c:pt idx="377">
                  <c:v>-49.263957413102737</c:v>
                </c:pt>
                <c:pt idx="378">
                  <c:v>-49.089204515860715</c:v>
                </c:pt>
                <c:pt idx="379">
                  <c:v>-48.912549514413989</c:v>
                </c:pt>
                <c:pt idx="380">
                  <c:v>-48.733971724044821</c:v>
                </c:pt>
                <c:pt idx="381">
                  <c:v>-48.553449928918539</c:v>
                </c:pt>
                <c:pt idx="382">
                  <c:v>-48.370962363798384</c:v>
                </c:pt>
                <c:pt idx="383">
                  <c:v>-48.18648669492309</c:v>
                </c:pt>
                <c:pt idx="384">
                  <c:v>-48</c:v>
                </c:pt>
                <c:pt idx="385">
                  <c:v>-47.811478747263195</c:v>
                </c:pt>
                <c:pt idx="386">
                  <c:v>-47.620898773542692</c:v>
                </c:pt>
                <c:pt idx="387">
                  <c:v>-47.428235261287128</c:v>
                </c:pt>
                <c:pt idx="388">
                  <c:v>-47.233462714478172</c:v>
                </c:pt>
                <c:pt idx="389">
                  <c:v>-47.036554933370702</c:v>
                </c:pt>
                <c:pt idx="390">
                  <c:v>-46.837484987987985</c:v>
                </c:pt>
                <c:pt idx="391">
                  <c:v>-46.63622519029601</c:v>
                </c:pt>
                <c:pt idx="392">
                  <c:v>-46.432747064975601</c:v>
                </c:pt>
                <c:pt idx="393">
                  <c:v>-46.227021318704928</c:v>
                </c:pt>
                <c:pt idx="394">
                  <c:v>-46.019017807858525</c:v>
                </c:pt>
                <c:pt idx="395">
                  <c:v>-45.808705504521733</c:v>
                </c:pt>
                <c:pt idx="396">
                  <c:v>-45.596052460711988</c:v>
                </c:pt>
                <c:pt idx="397">
                  <c:v>-45.381025770689668</c:v>
                </c:pt>
                <c:pt idx="398">
                  <c:v>-45.163591531232321</c:v>
                </c:pt>
                <c:pt idx="399">
                  <c:v>-44.943714799735901</c:v>
                </c:pt>
                <c:pt idx="400">
                  <c:v>-44.721359549995796</c:v>
                </c:pt>
                <c:pt idx="401">
                  <c:v>-44.49648862550842</c:v>
                </c:pt>
                <c:pt idx="402">
                  <c:v>-44.269063690121115</c:v>
                </c:pt>
                <c:pt idx="403">
                  <c:v>-44.039045175843675</c:v>
                </c:pt>
                <c:pt idx="404">
                  <c:v>-43.806392227619021</c:v>
                </c:pt>
                <c:pt idx="405">
                  <c:v>-43.571062644833439</c:v>
                </c:pt>
                <c:pt idx="406">
                  <c:v>-43.333012819327486</c:v>
                </c:pt>
                <c:pt idx="407">
                  <c:v>-43.09219766964781</c:v>
                </c:pt>
                <c:pt idx="408">
                  <c:v>-42.848570571257099</c:v>
                </c:pt>
                <c:pt idx="409">
                  <c:v>-42.6020832823936</c:v>
                </c:pt>
                <c:pt idx="410">
                  <c:v>-42.352685865243544</c:v>
                </c:pt>
                <c:pt idx="411">
                  <c:v>-42.100326602058566</c:v>
                </c:pt>
                <c:pt idx="412">
                  <c:v>-41.844951905815357</c:v>
                </c:pt>
                <c:pt idx="413">
                  <c:v>-41.586506224976389</c:v>
                </c:pt>
                <c:pt idx="414">
                  <c:v>-41.324931941867732</c:v>
                </c:pt>
                <c:pt idx="415">
                  <c:v>-41.060169264142104</c:v>
                </c:pt>
                <c:pt idx="416">
                  <c:v>-40.792156108742276</c:v>
                </c:pt>
                <c:pt idx="417">
                  <c:v>-40.520827977720295</c:v>
                </c:pt>
                <c:pt idx="418">
                  <c:v>-40.246117825201473</c:v>
                </c:pt>
                <c:pt idx="419">
                  <c:v>-39.967955914707474</c:v>
                </c:pt>
                <c:pt idx="420">
                  <c:v>-39.686269665968858</c:v>
                </c:pt>
                <c:pt idx="421">
                  <c:v>-39.400983490263286</c:v>
                </c:pt>
                <c:pt idx="422">
                  <c:v>-39.11201861320891</c:v>
                </c:pt>
                <c:pt idx="423">
                  <c:v>-38.819292883822598</c:v>
                </c:pt>
                <c:pt idx="424">
                  <c:v>-38.522720568516448</c:v>
                </c:pt>
                <c:pt idx="425">
                  <c:v>-38.222212128551639</c:v>
                </c:pt>
                <c:pt idx="426">
                  <c:v>-37.91767397929361</c:v>
                </c:pt>
                <c:pt idx="427">
                  <c:v>-37.609008229412275</c:v>
                </c:pt>
                <c:pt idx="428">
                  <c:v>-37.296112397943034</c:v>
                </c:pt>
                <c:pt idx="429">
                  <c:v>-36.978879106863147</c:v>
                </c:pt>
                <c:pt idx="430">
                  <c:v>-36.657195746537951</c:v>
                </c:pt>
                <c:pt idx="431">
                  <c:v>-36.330944111046712</c:v>
                </c:pt>
                <c:pt idx="432">
                  <c:v>-36</c:v>
                </c:pt>
                <c:pt idx="433">
                  <c:v>-35.664232782999832</c:v>
                </c:pt>
                <c:pt idx="434">
                  <c:v>-35.323504922360122</c:v>
                </c:pt>
                <c:pt idx="435">
                  <c:v>-34.977671449083054</c:v>
                </c:pt>
                <c:pt idx="436">
                  <c:v>-34.62657938636157</c:v>
                </c:pt>
                <c:pt idx="437">
                  <c:v>-34.270067114028244</c:v>
                </c:pt>
                <c:pt idx="438">
                  <c:v>-33.907963666371948</c:v>
                </c:pt>
                <c:pt idx="439">
                  <c:v>-33.540087954565649</c:v>
                </c:pt>
                <c:pt idx="440">
                  <c:v>-33.166247903554002</c:v>
                </c:pt>
                <c:pt idx="441">
                  <c:v>-32.786239491591587</c:v>
                </c:pt>
                <c:pt idx="442">
                  <c:v>-32.39984567864483</c:v>
                </c:pt>
                <c:pt idx="443">
                  <c:v>-32.006835207499037</c:v>
                </c:pt>
                <c:pt idx="444">
                  <c:v>-31.606961258558215</c:v>
                </c:pt>
                <c:pt idx="445">
                  <c:v>-31.199959935871714</c:v>
                </c:pt>
                <c:pt idx="446">
                  <c:v>-30.785548557724287</c:v>
                </c:pt>
                <c:pt idx="447">
                  <c:v>-30.36342371999574</c:v>
                </c:pt>
                <c:pt idx="448">
                  <c:v>-29.933259094191531</c:v>
                </c:pt>
                <c:pt idx="449">
                  <c:v>-29.494702914252247</c:v>
                </c:pt>
                <c:pt idx="450">
                  <c:v>-29.047375096555626</c:v>
                </c:pt>
                <c:pt idx="451">
                  <c:v>-28.590863925387076</c:v>
                </c:pt>
                <c:pt idx="452">
                  <c:v>-28.124722220850465</c:v>
                </c:pt>
                <c:pt idx="453">
                  <c:v>-27.648462886750142</c:v>
                </c:pt>
                <c:pt idx="454">
                  <c:v>-27.161553711082142</c:v>
                </c:pt>
                <c:pt idx="455">
                  <c:v>-26.663411259626926</c:v>
                </c:pt>
                <c:pt idx="456">
                  <c:v>-26.153393661244042</c:v>
                </c:pt>
                <c:pt idx="457">
                  <c:v>-25.630792028339663</c:v>
                </c:pt>
                <c:pt idx="458">
                  <c:v>-25.094820182659209</c:v>
                </c:pt>
                <c:pt idx="459">
                  <c:v>-24.544602257930357</c:v>
                </c:pt>
                <c:pt idx="460">
                  <c:v>-23.979157616563597</c:v>
                </c:pt>
                <c:pt idx="461">
                  <c:v>-23.397382332218278</c:v>
                </c:pt>
                <c:pt idx="462">
                  <c:v>-22.798026230355994</c:v>
                </c:pt>
                <c:pt idx="463">
                  <c:v>-22.179664109269105</c:v>
                </c:pt>
                <c:pt idx="464">
                  <c:v>-21.540659228538015</c:v>
                </c:pt>
                <c:pt idx="465">
                  <c:v>-20.879116360612581</c:v>
                </c:pt>
                <c:pt idx="466">
                  <c:v>-20.192820506308671</c:v>
                </c:pt>
                <c:pt idx="467">
                  <c:v>-19.479155525843517</c:v>
                </c:pt>
                <c:pt idx="468">
                  <c:v>-18.734993995195193</c:v>
                </c:pt>
                <c:pt idx="469">
                  <c:v>-17.956544767855537</c:v>
                </c:pt>
                <c:pt idx="470">
                  <c:v>-17.139136501002611</c:v>
                </c:pt>
                <c:pt idx="471">
                  <c:v>-16.276900810658027</c:v>
                </c:pt>
                <c:pt idx="472">
                  <c:v>-15.362291495737216</c:v>
                </c:pt>
                <c:pt idx="473">
                  <c:v>-14.385322380815802</c:v>
                </c:pt>
                <c:pt idx="474">
                  <c:v>-13.332291625973383</c:v>
                </c:pt>
                <c:pt idx="475">
                  <c:v>-12.183492931011205</c:v>
                </c:pt>
                <c:pt idx="476">
                  <c:v>-10.908712114635714</c:v>
                </c:pt>
                <c:pt idx="477">
                  <c:v>-9.4571401596888691</c:v>
                </c:pt>
                <c:pt idx="478">
                  <c:v>-7.7298124168701534</c:v>
                </c:pt>
                <c:pt idx="479">
                  <c:v>-5.4715171570598224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68D-B9F9-95A6860532D0}"/>
            </c:ext>
          </c:extLst>
        </c:ser>
        <c:ser>
          <c:idx val="55"/>
          <c:order val="5"/>
          <c:tx>
            <c:v>Croma+60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Gris'!$BX$2:$BX$482</c:f>
              <c:numCache>
                <c:formatCode>0.00</c:formatCode>
                <c:ptCount val="481"/>
                <c:pt idx="0">
                  <c:v>-60</c:v>
                </c:pt>
                <c:pt idx="1">
                  <c:v>-59.75</c:v>
                </c:pt>
                <c:pt idx="2">
                  <c:v>-59.5</c:v>
                </c:pt>
                <c:pt idx="3">
                  <c:v>-59.25</c:v>
                </c:pt>
                <c:pt idx="4">
                  <c:v>-59</c:v>
                </c:pt>
                <c:pt idx="5">
                  <c:v>-58.75</c:v>
                </c:pt>
                <c:pt idx="6">
                  <c:v>-58.5</c:v>
                </c:pt>
                <c:pt idx="7">
                  <c:v>-58.25</c:v>
                </c:pt>
                <c:pt idx="8">
                  <c:v>-58</c:v>
                </c:pt>
                <c:pt idx="9">
                  <c:v>-57.75</c:v>
                </c:pt>
                <c:pt idx="10">
                  <c:v>-57.5</c:v>
                </c:pt>
                <c:pt idx="11">
                  <c:v>-57.25</c:v>
                </c:pt>
                <c:pt idx="12">
                  <c:v>-57</c:v>
                </c:pt>
                <c:pt idx="13">
                  <c:v>-56.75</c:v>
                </c:pt>
                <c:pt idx="14">
                  <c:v>-56.5</c:v>
                </c:pt>
                <c:pt idx="15">
                  <c:v>-56.25</c:v>
                </c:pt>
                <c:pt idx="16">
                  <c:v>-56</c:v>
                </c:pt>
                <c:pt idx="17">
                  <c:v>-55.75</c:v>
                </c:pt>
                <c:pt idx="18">
                  <c:v>-55.5</c:v>
                </c:pt>
                <c:pt idx="19">
                  <c:v>-55.25</c:v>
                </c:pt>
                <c:pt idx="20">
                  <c:v>-55</c:v>
                </c:pt>
                <c:pt idx="21">
                  <c:v>-54.75</c:v>
                </c:pt>
                <c:pt idx="22">
                  <c:v>-54.5</c:v>
                </c:pt>
                <c:pt idx="23">
                  <c:v>-54.25</c:v>
                </c:pt>
                <c:pt idx="24">
                  <c:v>-54</c:v>
                </c:pt>
                <c:pt idx="25">
                  <c:v>-53.75</c:v>
                </c:pt>
                <c:pt idx="26">
                  <c:v>-53.5</c:v>
                </c:pt>
                <c:pt idx="27">
                  <c:v>-53.25</c:v>
                </c:pt>
                <c:pt idx="28">
                  <c:v>-53</c:v>
                </c:pt>
                <c:pt idx="29">
                  <c:v>-52.75</c:v>
                </c:pt>
                <c:pt idx="30">
                  <c:v>-52.5</c:v>
                </c:pt>
                <c:pt idx="31">
                  <c:v>-52.25</c:v>
                </c:pt>
                <c:pt idx="32">
                  <c:v>-52</c:v>
                </c:pt>
                <c:pt idx="33">
                  <c:v>-51.75</c:v>
                </c:pt>
                <c:pt idx="34">
                  <c:v>-51.5</c:v>
                </c:pt>
                <c:pt idx="35">
                  <c:v>-51.25</c:v>
                </c:pt>
                <c:pt idx="36">
                  <c:v>-51</c:v>
                </c:pt>
                <c:pt idx="37">
                  <c:v>-50.75</c:v>
                </c:pt>
                <c:pt idx="38">
                  <c:v>-50.5</c:v>
                </c:pt>
                <c:pt idx="39">
                  <c:v>-50.25</c:v>
                </c:pt>
                <c:pt idx="40">
                  <c:v>-50</c:v>
                </c:pt>
                <c:pt idx="41">
                  <c:v>-49.75</c:v>
                </c:pt>
                <c:pt idx="42">
                  <c:v>-49.5</c:v>
                </c:pt>
                <c:pt idx="43">
                  <c:v>-49.25</c:v>
                </c:pt>
                <c:pt idx="44">
                  <c:v>-49</c:v>
                </c:pt>
                <c:pt idx="45">
                  <c:v>-48.75</c:v>
                </c:pt>
                <c:pt idx="46">
                  <c:v>-48.5</c:v>
                </c:pt>
                <c:pt idx="47">
                  <c:v>-48.25</c:v>
                </c:pt>
                <c:pt idx="48">
                  <c:v>-48</c:v>
                </c:pt>
                <c:pt idx="49">
                  <c:v>-47.75</c:v>
                </c:pt>
                <c:pt idx="50">
                  <c:v>-47.5</c:v>
                </c:pt>
                <c:pt idx="51">
                  <c:v>-47.25</c:v>
                </c:pt>
                <c:pt idx="52">
                  <c:v>-47</c:v>
                </c:pt>
                <c:pt idx="53">
                  <c:v>-46.75</c:v>
                </c:pt>
                <c:pt idx="54">
                  <c:v>-46.5</c:v>
                </c:pt>
                <c:pt idx="55">
                  <c:v>-46.25</c:v>
                </c:pt>
                <c:pt idx="56">
                  <c:v>-46</c:v>
                </c:pt>
                <c:pt idx="57">
                  <c:v>-45.75</c:v>
                </c:pt>
                <c:pt idx="58">
                  <c:v>-45.5</c:v>
                </c:pt>
                <c:pt idx="59">
                  <c:v>-45.25</c:v>
                </c:pt>
                <c:pt idx="60">
                  <c:v>-45</c:v>
                </c:pt>
                <c:pt idx="61">
                  <c:v>-44.75</c:v>
                </c:pt>
                <c:pt idx="62">
                  <c:v>-44.5</c:v>
                </c:pt>
                <c:pt idx="63">
                  <c:v>-44.25</c:v>
                </c:pt>
                <c:pt idx="64">
                  <c:v>-44</c:v>
                </c:pt>
                <c:pt idx="65">
                  <c:v>-43.75</c:v>
                </c:pt>
                <c:pt idx="66">
                  <c:v>-43.5</c:v>
                </c:pt>
                <c:pt idx="67">
                  <c:v>-43.25</c:v>
                </c:pt>
                <c:pt idx="68">
                  <c:v>-43</c:v>
                </c:pt>
                <c:pt idx="69">
                  <c:v>-42.75</c:v>
                </c:pt>
                <c:pt idx="70">
                  <c:v>-42.5</c:v>
                </c:pt>
                <c:pt idx="71">
                  <c:v>-42.25</c:v>
                </c:pt>
                <c:pt idx="72">
                  <c:v>-42</c:v>
                </c:pt>
                <c:pt idx="73">
                  <c:v>-41.75</c:v>
                </c:pt>
                <c:pt idx="74">
                  <c:v>-41.5</c:v>
                </c:pt>
                <c:pt idx="75">
                  <c:v>-41.25</c:v>
                </c:pt>
                <c:pt idx="76">
                  <c:v>-41</c:v>
                </c:pt>
                <c:pt idx="77">
                  <c:v>-40.75</c:v>
                </c:pt>
                <c:pt idx="78">
                  <c:v>-40.5</c:v>
                </c:pt>
                <c:pt idx="79">
                  <c:v>-40.25</c:v>
                </c:pt>
                <c:pt idx="80">
                  <c:v>-40</c:v>
                </c:pt>
                <c:pt idx="81">
                  <c:v>-39.75</c:v>
                </c:pt>
                <c:pt idx="82">
                  <c:v>-39.5</c:v>
                </c:pt>
                <c:pt idx="83">
                  <c:v>-39.25</c:v>
                </c:pt>
                <c:pt idx="84">
                  <c:v>-39</c:v>
                </c:pt>
                <c:pt idx="85">
                  <c:v>-38.75</c:v>
                </c:pt>
                <c:pt idx="86">
                  <c:v>-38.5</c:v>
                </c:pt>
                <c:pt idx="87">
                  <c:v>-38.25</c:v>
                </c:pt>
                <c:pt idx="88">
                  <c:v>-38</c:v>
                </c:pt>
                <c:pt idx="89">
                  <c:v>-37.75</c:v>
                </c:pt>
                <c:pt idx="90">
                  <c:v>-37.5</c:v>
                </c:pt>
                <c:pt idx="91">
                  <c:v>-37.25</c:v>
                </c:pt>
                <c:pt idx="92">
                  <c:v>-37</c:v>
                </c:pt>
                <c:pt idx="93">
                  <c:v>-36.75</c:v>
                </c:pt>
                <c:pt idx="94">
                  <c:v>-36.5</c:v>
                </c:pt>
                <c:pt idx="95">
                  <c:v>-36.25</c:v>
                </c:pt>
                <c:pt idx="96">
                  <c:v>-36</c:v>
                </c:pt>
                <c:pt idx="97">
                  <c:v>-35.75</c:v>
                </c:pt>
                <c:pt idx="98">
                  <c:v>-35.5</c:v>
                </c:pt>
                <c:pt idx="99">
                  <c:v>-35.25</c:v>
                </c:pt>
                <c:pt idx="100">
                  <c:v>-35</c:v>
                </c:pt>
                <c:pt idx="101">
                  <c:v>-34.75</c:v>
                </c:pt>
                <c:pt idx="102">
                  <c:v>-34.5</c:v>
                </c:pt>
                <c:pt idx="103">
                  <c:v>-34.25</c:v>
                </c:pt>
                <c:pt idx="104">
                  <c:v>-34</c:v>
                </c:pt>
                <c:pt idx="105">
                  <c:v>-33.75</c:v>
                </c:pt>
                <c:pt idx="106">
                  <c:v>-33.5</c:v>
                </c:pt>
                <c:pt idx="107">
                  <c:v>-33.25</c:v>
                </c:pt>
                <c:pt idx="108">
                  <c:v>-33</c:v>
                </c:pt>
                <c:pt idx="109">
                  <c:v>-32.75</c:v>
                </c:pt>
                <c:pt idx="110">
                  <c:v>-32.5</c:v>
                </c:pt>
                <c:pt idx="111">
                  <c:v>-32.25</c:v>
                </c:pt>
                <c:pt idx="112">
                  <c:v>-32</c:v>
                </c:pt>
                <c:pt idx="113">
                  <c:v>-31.75</c:v>
                </c:pt>
                <c:pt idx="114">
                  <c:v>-31.5</c:v>
                </c:pt>
                <c:pt idx="115">
                  <c:v>-31.25</c:v>
                </c:pt>
                <c:pt idx="116">
                  <c:v>-31</c:v>
                </c:pt>
                <c:pt idx="117">
                  <c:v>-30.75</c:v>
                </c:pt>
                <c:pt idx="118">
                  <c:v>-30.5</c:v>
                </c:pt>
                <c:pt idx="119">
                  <c:v>-30.25</c:v>
                </c:pt>
                <c:pt idx="120">
                  <c:v>-30</c:v>
                </c:pt>
                <c:pt idx="121">
                  <c:v>-29.75</c:v>
                </c:pt>
                <c:pt idx="122">
                  <c:v>-29.5</c:v>
                </c:pt>
                <c:pt idx="123">
                  <c:v>-29.25</c:v>
                </c:pt>
                <c:pt idx="124">
                  <c:v>-29</c:v>
                </c:pt>
                <c:pt idx="125">
                  <c:v>-28.75</c:v>
                </c:pt>
                <c:pt idx="126">
                  <c:v>-28.5</c:v>
                </c:pt>
                <c:pt idx="127">
                  <c:v>-28.25</c:v>
                </c:pt>
                <c:pt idx="128">
                  <c:v>-28</c:v>
                </c:pt>
                <c:pt idx="129">
                  <c:v>-27.75</c:v>
                </c:pt>
                <c:pt idx="130">
                  <c:v>-27.5</c:v>
                </c:pt>
                <c:pt idx="131">
                  <c:v>-27.25</c:v>
                </c:pt>
                <c:pt idx="132">
                  <c:v>-27</c:v>
                </c:pt>
                <c:pt idx="133">
                  <c:v>-26.75</c:v>
                </c:pt>
                <c:pt idx="134">
                  <c:v>-26.5</c:v>
                </c:pt>
                <c:pt idx="135">
                  <c:v>-26.25</c:v>
                </c:pt>
                <c:pt idx="136">
                  <c:v>-26</c:v>
                </c:pt>
                <c:pt idx="137">
                  <c:v>-25.75</c:v>
                </c:pt>
                <c:pt idx="138">
                  <c:v>-25.5</c:v>
                </c:pt>
                <c:pt idx="139">
                  <c:v>-25.25</c:v>
                </c:pt>
                <c:pt idx="140">
                  <c:v>-25</c:v>
                </c:pt>
                <c:pt idx="141">
                  <c:v>-24.75</c:v>
                </c:pt>
                <c:pt idx="142">
                  <c:v>-24.5</c:v>
                </c:pt>
                <c:pt idx="143">
                  <c:v>-24.25</c:v>
                </c:pt>
                <c:pt idx="144">
                  <c:v>-24</c:v>
                </c:pt>
                <c:pt idx="145">
                  <c:v>-23.75</c:v>
                </c:pt>
                <c:pt idx="146">
                  <c:v>-23.5</c:v>
                </c:pt>
                <c:pt idx="147">
                  <c:v>-23.25</c:v>
                </c:pt>
                <c:pt idx="148">
                  <c:v>-23</c:v>
                </c:pt>
                <c:pt idx="149">
                  <c:v>-22.75</c:v>
                </c:pt>
                <c:pt idx="150">
                  <c:v>-22.5</c:v>
                </c:pt>
                <c:pt idx="151">
                  <c:v>-22.25</c:v>
                </c:pt>
                <c:pt idx="152">
                  <c:v>-22</c:v>
                </c:pt>
                <c:pt idx="153">
                  <c:v>-21.75</c:v>
                </c:pt>
                <c:pt idx="154">
                  <c:v>-21.5</c:v>
                </c:pt>
                <c:pt idx="155">
                  <c:v>-21.25</c:v>
                </c:pt>
                <c:pt idx="156">
                  <c:v>-21</c:v>
                </c:pt>
                <c:pt idx="157">
                  <c:v>-20.75</c:v>
                </c:pt>
                <c:pt idx="158">
                  <c:v>-20.5</c:v>
                </c:pt>
                <c:pt idx="159">
                  <c:v>-20.25</c:v>
                </c:pt>
                <c:pt idx="160">
                  <c:v>-20</c:v>
                </c:pt>
                <c:pt idx="161">
                  <c:v>-19.75</c:v>
                </c:pt>
                <c:pt idx="162">
                  <c:v>-19.5</c:v>
                </c:pt>
                <c:pt idx="163">
                  <c:v>-19.25</c:v>
                </c:pt>
                <c:pt idx="164">
                  <c:v>-19</c:v>
                </c:pt>
                <c:pt idx="165">
                  <c:v>-18.75</c:v>
                </c:pt>
                <c:pt idx="166">
                  <c:v>-18.5</c:v>
                </c:pt>
                <c:pt idx="167">
                  <c:v>-18.25</c:v>
                </c:pt>
                <c:pt idx="168">
                  <c:v>-18</c:v>
                </c:pt>
                <c:pt idx="169">
                  <c:v>-17.75</c:v>
                </c:pt>
                <c:pt idx="170">
                  <c:v>-17.5</c:v>
                </c:pt>
                <c:pt idx="171">
                  <c:v>-17.25</c:v>
                </c:pt>
                <c:pt idx="172">
                  <c:v>-17</c:v>
                </c:pt>
                <c:pt idx="173">
                  <c:v>-16.75</c:v>
                </c:pt>
                <c:pt idx="174">
                  <c:v>-16.5</c:v>
                </c:pt>
                <c:pt idx="175">
                  <c:v>-16.25</c:v>
                </c:pt>
                <c:pt idx="176">
                  <c:v>-16</c:v>
                </c:pt>
                <c:pt idx="177">
                  <c:v>-15.75</c:v>
                </c:pt>
                <c:pt idx="178">
                  <c:v>-15.5</c:v>
                </c:pt>
                <c:pt idx="179">
                  <c:v>-15.25</c:v>
                </c:pt>
                <c:pt idx="180">
                  <c:v>-15</c:v>
                </c:pt>
                <c:pt idx="181">
                  <c:v>-14.75</c:v>
                </c:pt>
                <c:pt idx="182">
                  <c:v>-14.5</c:v>
                </c:pt>
                <c:pt idx="183">
                  <c:v>-14.25</c:v>
                </c:pt>
                <c:pt idx="184">
                  <c:v>-14</c:v>
                </c:pt>
                <c:pt idx="185">
                  <c:v>-13.75</c:v>
                </c:pt>
                <c:pt idx="186">
                  <c:v>-13.5</c:v>
                </c:pt>
                <c:pt idx="187">
                  <c:v>-13.25</c:v>
                </c:pt>
                <c:pt idx="188">
                  <c:v>-13</c:v>
                </c:pt>
                <c:pt idx="189">
                  <c:v>-12.75</c:v>
                </c:pt>
                <c:pt idx="190">
                  <c:v>-12.5</c:v>
                </c:pt>
                <c:pt idx="191">
                  <c:v>-12.25</c:v>
                </c:pt>
                <c:pt idx="192">
                  <c:v>-12</c:v>
                </c:pt>
                <c:pt idx="193">
                  <c:v>-11.75</c:v>
                </c:pt>
                <c:pt idx="194">
                  <c:v>-11.5</c:v>
                </c:pt>
                <c:pt idx="195">
                  <c:v>-11.25</c:v>
                </c:pt>
                <c:pt idx="196">
                  <c:v>-11</c:v>
                </c:pt>
                <c:pt idx="197">
                  <c:v>-10.75</c:v>
                </c:pt>
                <c:pt idx="198">
                  <c:v>-10.5</c:v>
                </c:pt>
                <c:pt idx="199">
                  <c:v>-10.25</c:v>
                </c:pt>
                <c:pt idx="200">
                  <c:v>-10</c:v>
                </c:pt>
                <c:pt idx="201">
                  <c:v>-9.75</c:v>
                </c:pt>
                <c:pt idx="202">
                  <c:v>-9.5</c:v>
                </c:pt>
                <c:pt idx="203">
                  <c:v>-9.25</c:v>
                </c:pt>
                <c:pt idx="204">
                  <c:v>-9</c:v>
                </c:pt>
                <c:pt idx="205">
                  <c:v>-8.75</c:v>
                </c:pt>
                <c:pt idx="206">
                  <c:v>-8.5</c:v>
                </c:pt>
                <c:pt idx="207">
                  <c:v>-8.25</c:v>
                </c:pt>
                <c:pt idx="208">
                  <c:v>-8</c:v>
                </c:pt>
                <c:pt idx="209">
                  <c:v>-7.75</c:v>
                </c:pt>
                <c:pt idx="210">
                  <c:v>-7.5</c:v>
                </c:pt>
                <c:pt idx="211">
                  <c:v>-7.25</c:v>
                </c:pt>
                <c:pt idx="212">
                  <c:v>-7</c:v>
                </c:pt>
                <c:pt idx="213">
                  <c:v>-6.75</c:v>
                </c:pt>
                <c:pt idx="214">
                  <c:v>-6.5</c:v>
                </c:pt>
                <c:pt idx="215">
                  <c:v>-6.25</c:v>
                </c:pt>
                <c:pt idx="216">
                  <c:v>-6</c:v>
                </c:pt>
                <c:pt idx="217">
                  <c:v>-5.75</c:v>
                </c:pt>
                <c:pt idx="218">
                  <c:v>-5.5</c:v>
                </c:pt>
                <c:pt idx="219">
                  <c:v>-5.25</c:v>
                </c:pt>
                <c:pt idx="220">
                  <c:v>-5</c:v>
                </c:pt>
                <c:pt idx="221">
                  <c:v>-4.75</c:v>
                </c:pt>
                <c:pt idx="222">
                  <c:v>-4.5</c:v>
                </c:pt>
                <c:pt idx="223">
                  <c:v>-4.25</c:v>
                </c:pt>
                <c:pt idx="224">
                  <c:v>-4</c:v>
                </c:pt>
                <c:pt idx="225">
                  <c:v>-3.75</c:v>
                </c:pt>
                <c:pt idx="226">
                  <c:v>-3.5</c:v>
                </c:pt>
                <c:pt idx="227">
                  <c:v>-3.25</c:v>
                </c:pt>
                <c:pt idx="228">
                  <c:v>-3</c:v>
                </c:pt>
                <c:pt idx="229">
                  <c:v>-2.75</c:v>
                </c:pt>
                <c:pt idx="230">
                  <c:v>-2.5</c:v>
                </c:pt>
                <c:pt idx="231">
                  <c:v>-2.25</c:v>
                </c:pt>
                <c:pt idx="232">
                  <c:v>-2</c:v>
                </c:pt>
                <c:pt idx="233">
                  <c:v>-1.75</c:v>
                </c:pt>
                <c:pt idx="234">
                  <c:v>-1.5</c:v>
                </c:pt>
                <c:pt idx="235">
                  <c:v>-1.25</c:v>
                </c:pt>
                <c:pt idx="236">
                  <c:v>-1</c:v>
                </c:pt>
                <c:pt idx="237">
                  <c:v>-0.75</c:v>
                </c:pt>
                <c:pt idx="238">
                  <c:v>-0.5</c:v>
                </c:pt>
                <c:pt idx="239">
                  <c:v>-0.25</c:v>
                </c:pt>
                <c:pt idx="240">
                  <c:v>0</c:v>
                </c:pt>
                <c:pt idx="241">
                  <c:v>0.25</c:v>
                </c:pt>
                <c:pt idx="242">
                  <c:v>0.5</c:v>
                </c:pt>
                <c:pt idx="243">
                  <c:v>0.75</c:v>
                </c:pt>
                <c:pt idx="244">
                  <c:v>1</c:v>
                </c:pt>
                <c:pt idx="245">
                  <c:v>1.25</c:v>
                </c:pt>
                <c:pt idx="246">
                  <c:v>1.5</c:v>
                </c:pt>
                <c:pt idx="247">
                  <c:v>1.75</c:v>
                </c:pt>
                <c:pt idx="248">
                  <c:v>2</c:v>
                </c:pt>
                <c:pt idx="249">
                  <c:v>2.25</c:v>
                </c:pt>
                <c:pt idx="250">
                  <c:v>2.5</c:v>
                </c:pt>
                <c:pt idx="251">
                  <c:v>2.75</c:v>
                </c:pt>
                <c:pt idx="252">
                  <c:v>3</c:v>
                </c:pt>
                <c:pt idx="253">
                  <c:v>3.25</c:v>
                </c:pt>
                <c:pt idx="254">
                  <c:v>3.5</c:v>
                </c:pt>
                <c:pt idx="255">
                  <c:v>3.75</c:v>
                </c:pt>
                <c:pt idx="256">
                  <c:v>4</c:v>
                </c:pt>
                <c:pt idx="257">
                  <c:v>4.25</c:v>
                </c:pt>
                <c:pt idx="258">
                  <c:v>4.5</c:v>
                </c:pt>
                <c:pt idx="259">
                  <c:v>4.75</c:v>
                </c:pt>
                <c:pt idx="260">
                  <c:v>5</c:v>
                </c:pt>
                <c:pt idx="261">
                  <c:v>5.25</c:v>
                </c:pt>
                <c:pt idx="262">
                  <c:v>5.5</c:v>
                </c:pt>
                <c:pt idx="263">
                  <c:v>5.75</c:v>
                </c:pt>
                <c:pt idx="264">
                  <c:v>6</c:v>
                </c:pt>
                <c:pt idx="265">
                  <c:v>6.25</c:v>
                </c:pt>
                <c:pt idx="266">
                  <c:v>6.5</c:v>
                </c:pt>
                <c:pt idx="267">
                  <c:v>6.75</c:v>
                </c:pt>
                <c:pt idx="268">
                  <c:v>7</c:v>
                </c:pt>
                <c:pt idx="269">
                  <c:v>7.25</c:v>
                </c:pt>
                <c:pt idx="270">
                  <c:v>7.5</c:v>
                </c:pt>
                <c:pt idx="271">
                  <c:v>7.75</c:v>
                </c:pt>
                <c:pt idx="272">
                  <c:v>8</c:v>
                </c:pt>
                <c:pt idx="273">
                  <c:v>8.25</c:v>
                </c:pt>
                <c:pt idx="274">
                  <c:v>8.5</c:v>
                </c:pt>
                <c:pt idx="275">
                  <c:v>8.75</c:v>
                </c:pt>
                <c:pt idx="276">
                  <c:v>9</c:v>
                </c:pt>
                <c:pt idx="277">
                  <c:v>9.25</c:v>
                </c:pt>
                <c:pt idx="278">
                  <c:v>9.5</c:v>
                </c:pt>
                <c:pt idx="279">
                  <c:v>9.75</c:v>
                </c:pt>
                <c:pt idx="280">
                  <c:v>10</c:v>
                </c:pt>
                <c:pt idx="281">
                  <c:v>10.25</c:v>
                </c:pt>
                <c:pt idx="282">
                  <c:v>10.5</c:v>
                </c:pt>
                <c:pt idx="283">
                  <c:v>10.75</c:v>
                </c:pt>
                <c:pt idx="284">
                  <c:v>11</c:v>
                </c:pt>
                <c:pt idx="285">
                  <c:v>11.25</c:v>
                </c:pt>
                <c:pt idx="286">
                  <c:v>11.5</c:v>
                </c:pt>
                <c:pt idx="287">
                  <c:v>11.75</c:v>
                </c:pt>
                <c:pt idx="288">
                  <c:v>12</c:v>
                </c:pt>
                <c:pt idx="289">
                  <c:v>12.25</c:v>
                </c:pt>
                <c:pt idx="290">
                  <c:v>12.5</c:v>
                </c:pt>
                <c:pt idx="291">
                  <c:v>12.75</c:v>
                </c:pt>
                <c:pt idx="292">
                  <c:v>13</c:v>
                </c:pt>
                <c:pt idx="293">
                  <c:v>13.25</c:v>
                </c:pt>
                <c:pt idx="294">
                  <c:v>13.5</c:v>
                </c:pt>
                <c:pt idx="295">
                  <c:v>13.75</c:v>
                </c:pt>
                <c:pt idx="296">
                  <c:v>14</c:v>
                </c:pt>
                <c:pt idx="297">
                  <c:v>14.25</c:v>
                </c:pt>
                <c:pt idx="298">
                  <c:v>14.5</c:v>
                </c:pt>
                <c:pt idx="299">
                  <c:v>14.75</c:v>
                </c:pt>
                <c:pt idx="300">
                  <c:v>15</c:v>
                </c:pt>
                <c:pt idx="301">
                  <c:v>15.25</c:v>
                </c:pt>
                <c:pt idx="302">
                  <c:v>15.5</c:v>
                </c:pt>
                <c:pt idx="303">
                  <c:v>15.75</c:v>
                </c:pt>
                <c:pt idx="304">
                  <c:v>16</c:v>
                </c:pt>
                <c:pt idx="305">
                  <c:v>16.25</c:v>
                </c:pt>
                <c:pt idx="306">
                  <c:v>16.5</c:v>
                </c:pt>
                <c:pt idx="307">
                  <c:v>16.75</c:v>
                </c:pt>
                <c:pt idx="308">
                  <c:v>17</c:v>
                </c:pt>
                <c:pt idx="309">
                  <c:v>17.25</c:v>
                </c:pt>
                <c:pt idx="310">
                  <c:v>17.5</c:v>
                </c:pt>
                <c:pt idx="311">
                  <c:v>17.75</c:v>
                </c:pt>
                <c:pt idx="312">
                  <c:v>18</c:v>
                </c:pt>
                <c:pt idx="313">
                  <c:v>18.25</c:v>
                </c:pt>
                <c:pt idx="314">
                  <c:v>18.5</c:v>
                </c:pt>
                <c:pt idx="315">
                  <c:v>18.75</c:v>
                </c:pt>
                <c:pt idx="316">
                  <c:v>19</c:v>
                </c:pt>
                <c:pt idx="317">
                  <c:v>19.25</c:v>
                </c:pt>
                <c:pt idx="318">
                  <c:v>19.5</c:v>
                </c:pt>
                <c:pt idx="319">
                  <c:v>19.75</c:v>
                </c:pt>
                <c:pt idx="320">
                  <c:v>20</c:v>
                </c:pt>
                <c:pt idx="321">
                  <c:v>20.25</c:v>
                </c:pt>
                <c:pt idx="322">
                  <c:v>20.5</c:v>
                </c:pt>
                <c:pt idx="323">
                  <c:v>20.75</c:v>
                </c:pt>
                <c:pt idx="324">
                  <c:v>21</c:v>
                </c:pt>
                <c:pt idx="325">
                  <c:v>21.25</c:v>
                </c:pt>
                <c:pt idx="326">
                  <c:v>21.5</c:v>
                </c:pt>
                <c:pt idx="327">
                  <c:v>21.75</c:v>
                </c:pt>
                <c:pt idx="328">
                  <c:v>22</c:v>
                </c:pt>
                <c:pt idx="329">
                  <c:v>22.25</c:v>
                </c:pt>
                <c:pt idx="330">
                  <c:v>22.5</c:v>
                </c:pt>
                <c:pt idx="331">
                  <c:v>22.75</c:v>
                </c:pt>
                <c:pt idx="332">
                  <c:v>23</c:v>
                </c:pt>
                <c:pt idx="333">
                  <c:v>23.25</c:v>
                </c:pt>
                <c:pt idx="334">
                  <c:v>23.5</c:v>
                </c:pt>
                <c:pt idx="335">
                  <c:v>23.75</c:v>
                </c:pt>
                <c:pt idx="336">
                  <c:v>24</c:v>
                </c:pt>
                <c:pt idx="337">
                  <c:v>24.25</c:v>
                </c:pt>
                <c:pt idx="338">
                  <c:v>24.5</c:v>
                </c:pt>
                <c:pt idx="339">
                  <c:v>24.75</c:v>
                </c:pt>
                <c:pt idx="340">
                  <c:v>25</c:v>
                </c:pt>
                <c:pt idx="341">
                  <c:v>25.25</c:v>
                </c:pt>
                <c:pt idx="342">
                  <c:v>25.5</c:v>
                </c:pt>
                <c:pt idx="343">
                  <c:v>25.75</c:v>
                </c:pt>
                <c:pt idx="344">
                  <c:v>26</c:v>
                </c:pt>
                <c:pt idx="345">
                  <c:v>26.25</c:v>
                </c:pt>
                <c:pt idx="346">
                  <c:v>26.5</c:v>
                </c:pt>
                <c:pt idx="347">
                  <c:v>26.75</c:v>
                </c:pt>
                <c:pt idx="348">
                  <c:v>27</c:v>
                </c:pt>
                <c:pt idx="349">
                  <c:v>27.25</c:v>
                </c:pt>
                <c:pt idx="350">
                  <c:v>27.5</c:v>
                </c:pt>
                <c:pt idx="351">
                  <c:v>27.75</c:v>
                </c:pt>
                <c:pt idx="352">
                  <c:v>28</c:v>
                </c:pt>
                <c:pt idx="353">
                  <c:v>28.25</c:v>
                </c:pt>
                <c:pt idx="354">
                  <c:v>28.5</c:v>
                </c:pt>
                <c:pt idx="355">
                  <c:v>28.75</c:v>
                </c:pt>
                <c:pt idx="356">
                  <c:v>29</c:v>
                </c:pt>
                <c:pt idx="357">
                  <c:v>29.25</c:v>
                </c:pt>
                <c:pt idx="358">
                  <c:v>29.5</c:v>
                </c:pt>
                <c:pt idx="359">
                  <c:v>29.75</c:v>
                </c:pt>
                <c:pt idx="360">
                  <c:v>30</c:v>
                </c:pt>
                <c:pt idx="361">
                  <c:v>30.25</c:v>
                </c:pt>
                <c:pt idx="362">
                  <c:v>30.5</c:v>
                </c:pt>
                <c:pt idx="363">
                  <c:v>30.75</c:v>
                </c:pt>
                <c:pt idx="364">
                  <c:v>31</c:v>
                </c:pt>
                <c:pt idx="365">
                  <c:v>31.25</c:v>
                </c:pt>
                <c:pt idx="366">
                  <c:v>31.5</c:v>
                </c:pt>
                <c:pt idx="367">
                  <c:v>31.75</c:v>
                </c:pt>
                <c:pt idx="368">
                  <c:v>32</c:v>
                </c:pt>
                <c:pt idx="369">
                  <c:v>32.25</c:v>
                </c:pt>
                <c:pt idx="370">
                  <c:v>32.5</c:v>
                </c:pt>
                <c:pt idx="371">
                  <c:v>32.75</c:v>
                </c:pt>
                <c:pt idx="372">
                  <c:v>33</c:v>
                </c:pt>
                <c:pt idx="373">
                  <c:v>33.25</c:v>
                </c:pt>
                <c:pt idx="374">
                  <c:v>33.5</c:v>
                </c:pt>
                <c:pt idx="375">
                  <c:v>33.75</c:v>
                </c:pt>
                <c:pt idx="376">
                  <c:v>34</c:v>
                </c:pt>
                <c:pt idx="377">
                  <c:v>34.25</c:v>
                </c:pt>
                <c:pt idx="378">
                  <c:v>34.5</c:v>
                </c:pt>
                <c:pt idx="379">
                  <c:v>34.75</c:v>
                </c:pt>
                <c:pt idx="380">
                  <c:v>35</c:v>
                </c:pt>
                <c:pt idx="381">
                  <c:v>35.25</c:v>
                </c:pt>
                <c:pt idx="382">
                  <c:v>35.5</c:v>
                </c:pt>
                <c:pt idx="383">
                  <c:v>35.75</c:v>
                </c:pt>
                <c:pt idx="384">
                  <c:v>36</c:v>
                </c:pt>
                <c:pt idx="385">
                  <c:v>36.25</c:v>
                </c:pt>
                <c:pt idx="386">
                  <c:v>36.5</c:v>
                </c:pt>
                <c:pt idx="387">
                  <c:v>36.75</c:v>
                </c:pt>
                <c:pt idx="388">
                  <c:v>37</c:v>
                </c:pt>
                <c:pt idx="389">
                  <c:v>37.25</c:v>
                </c:pt>
                <c:pt idx="390">
                  <c:v>37.5</c:v>
                </c:pt>
                <c:pt idx="391">
                  <c:v>37.75</c:v>
                </c:pt>
                <c:pt idx="392">
                  <c:v>38</c:v>
                </c:pt>
                <c:pt idx="393">
                  <c:v>38.25</c:v>
                </c:pt>
                <c:pt idx="394">
                  <c:v>38.5</c:v>
                </c:pt>
                <c:pt idx="395">
                  <c:v>38.75</c:v>
                </c:pt>
                <c:pt idx="396">
                  <c:v>39</c:v>
                </c:pt>
                <c:pt idx="397">
                  <c:v>39.25</c:v>
                </c:pt>
                <c:pt idx="398">
                  <c:v>39.5</c:v>
                </c:pt>
                <c:pt idx="399">
                  <c:v>39.75</c:v>
                </c:pt>
                <c:pt idx="400">
                  <c:v>40</c:v>
                </c:pt>
                <c:pt idx="401">
                  <c:v>40.25</c:v>
                </c:pt>
                <c:pt idx="402">
                  <c:v>40.5</c:v>
                </c:pt>
                <c:pt idx="403">
                  <c:v>40.75</c:v>
                </c:pt>
                <c:pt idx="404">
                  <c:v>41</c:v>
                </c:pt>
                <c:pt idx="405">
                  <c:v>41.25</c:v>
                </c:pt>
                <c:pt idx="406">
                  <c:v>41.5</c:v>
                </c:pt>
                <c:pt idx="407">
                  <c:v>41.75</c:v>
                </c:pt>
                <c:pt idx="408">
                  <c:v>42</c:v>
                </c:pt>
                <c:pt idx="409">
                  <c:v>42.25</c:v>
                </c:pt>
                <c:pt idx="410">
                  <c:v>42.5</c:v>
                </c:pt>
                <c:pt idx="411">
                  <c:v>42.75</c:v>
                </c:pt>
                <c:pt idx="412">
                  <c:v>43</c:v>
                </c:pt>
                <c:pt idx="413">
                  <c:v>43.25</c:v>
                </c:pt>
                <c:pt idx="414">
                  <c:v>43.5</c:v>
                </c:pt>
                <c:pt idx="415">
                  <c:v>43.75</c:v>
                </c:pt>
                <c:pt idx="416">
                  <c:v>44</c:v>
                </c:pt>
                <c:pt idx="417">
                  <c:v>44.25</c:v>
                </c:pt>
                <c:pt idx="418">
                  <c:v>44.5</c:v>
                </c:pt>
                <c:pt idx="419">
                  <c:v>44.75</c:v>
                </c:pt>
                <c:pt idx="420">
                  <c:v>45</c:v>
                </c:pt>
                <c:pt idx="421">
                  <c:v>45.25</c:v>
                </c:pt>
                <c:pt idx="422">
                  <c:v>45.5</c:v>
                </c:pt>
                <c:pt idx="423">
                  <c:v>45.75</c:v>
                </c:pt>
                <c:pt idx="424">
                  <c:v>46</c:v>
                </c:pt>
                <c:pt idx="425">
                  <c:v>46.25</c:v>
                </c:pt>
                <c:pt idx="426">
                  <c:v>46.5</c:v>
                </c:pt>
                <c:pt idx="427">
                  <c:v>46.75</c:v>
                </c:pt>
                <c:pt idx="428">
                  <c:v>47</c:v>
                </c:pt>
                <c:pt idx="429">
                  <c:v>47.25</c:v>
                </c:pt>
                <c:pt idx="430">
                  <c:v>47.5</c:v>
                </c:pt>
                <c:pt idx="431">
                  <c:v>47.75</c:v>
                </c:pt>
                <c:pt idx="432">
                  <c:v>48</c:v>
                </c:pt>
                <c:pt idx="433">
                  <c:v>48.25</c:v>
                </c:pt>
                <c:pt idx="434">
                  <c:v>48.5</c:v>
                </c:pt>
                <c:pt idx="435">
                  <c:v>48.75</c:v>
                </c:pt>
                <c:pt idx="436">
                  <c:v>49</c:v>
                </c:pt>
                <c:pt idx="437">
                  <c:v>49.25</c:v>
                </c:pt>
                <c:pt idx="438">
                  <c:v>49.5</c:v>
                </c:pt>
                <c:pt idx="439">
                  <c:v>49.75</c:v>
                </c:pt>
                <c:pt idx="440">
                  <c:v>50</c:v>
                </c:pt>
                <c:pt idx="441">
                  <c:v>50.25</c:v>
                </c:pt>
                <c:pt idx="442">
                  <c:v>50.5</c:v>
                </c:pt>
                <c:pt idx="443">
                  <c:v>50.75</c:v>
                </c:pt>
                <c:pt idx="444">
                  <c:v>51</c:v>
                </c:pt>
                <c:pt idx="445">
                  <c:v>51.25</c:v>
                </c:pt>
                <c:pt idx="446">
                  <c:v>51.5</c:v>
                </c:pt>
                <c:pt idx="447">
                  <c:v>51.75</c:v>
                </c:pt>
                <c:pt idx="448">
                  <c:v>52</c:v>
                </c:pt>
                <c:pt idx="449">
                  <c:v>52.25</c:v>
                </c:pt>
                <c:pt idx="450">
                  <c:v>52.5</c:v>
                </c:pt>
                <c:pt idx="451">
                  <c:v>52.75</c:v>
                </c:pt>
                <c:pt idx="452">
                  <c:v>53</c:v>
                </c:pt>
                <c:pt idx="453">
                  <c:v>53.25</c:v>
                </c:pt>
                <c:pt idx="454">
                  <c:v>53.5</c:v>
                </c:pt>
                <c:pt idx="455">
                  <c:v>53.75</c:v>
                </c:pt>
                <c:pt idx="456">
                  <c:v>54</c:v>
                </c:pt>
                <c:pt idx="457">
                  <c:v>54.25</c:v>
                </c:pt>
                <c:pt idx="458">
                  <c:v>54.5</c:v>
                </c:pt>
                <c:pt idx="459">
                  <c:v>54.75</c:v>
                </c:pt>
                <c:pt idx="460">
                  <c:v>55</c:v>
                </c:pt>
                <c:pt idx="461">
                  <c:v>55.25</c:v>
                </c:pt>
                <c:pt idx="462">
                  <c:v>55.5</c:v>
                </c:pt>
                <c:pt idx="463">
                  <c:v>55.75</c:v>
                </c:pt>
                <c:pt idx="464">
                  <c:v>56</c:v>
                </c:pt>
                <c:pt idx="465">
                  <c:v>56.25</c:v>
                </c:pt>
                <c:pt idx="466">
                  <c:v>56.5</c:v>
                </c:pt>
                <c:pt idx="467">
                  <c:v>56.75</c:v>
                </c:pt>
                <c:pt idx="468">
                  <c:v>57</c:v>
                </c:pt>
                <c:pt idx="469">
                  <c:v>57.25</c:v>
                </c:pt>
                <c:pt idx="470">
                  <c:v>57.5</c:v>
                </c:pt>
                <c:pt idx="471">
                  <c:v>57.75</c:v>
                </c:pt>
                <c:pt idx="472">
                  <c:v>58</c:v>
                </c:pt>
                <c:pt idx="473">
                  <c:v>58.25</c:v>
                </c:pt>
                <c:pt idx="474">
                  <c:v>58.5</c:v>
                </c:pt>
                <c:pt idx="475">
                  <c:v>58.75</c:v>
                </c:pt>
                <c:pt idx="476">
                  <c:v>59</c:v>
                </c:pt>
                <c:pt idx="477">
                  <c:v>59.25</c:v>
                </c:pt>
                <c:pt idx="478">
                  <c:v>59.5</c:v>
                </c:pt>
                <c:pt idx="479">
                  <c:v>59.75</c:v>
                </c:pt>
                <c:pt idx="480">
                  <c:v>60</c:v>
                </c:pt>
              </c:numCache>
            </c:numRef>
          </c:xVal>
          <c:yVal>
            <c:numRef>
              <c:f>'Series Gris'!$BZ$2:$BZ$482</c:f>
              <c:numCache>
                <c:formatCode>0.00</c:formatCode>
                <c:ptCount val="481"/>
                <c:pt idx="0">
                  <c:v>0</c:v>
                </c:pt>
                <c:pt idx="1">
                  <c:v>5.4715171570598224</c:v>
                </c:pt>
                <c:pt idx="2">
                  <c:v>7.7298124168701534</c:v>
                </c:pt>
                <c:pt idx="3">
                  <c:v>9.4571401596888691</c:v>
                </c:pt>
                <c:pt idx="4">
                  <c:v>10.908712114635714</c:v>
                </c:pt>
                <c:pt idx="5">
                  <c:v>12.183492931011205</c:v>
                </c:pt>
                <c:pt idx="6">
                  <c:v>13.332291625973383</c:v>
                </c:pt>
                <c:pt idx="7">
                  <c:v>14.385322380815802</c:v>
                </c:pt>
                <c:pt idx="8">
                  <c:v>15.362291495737216</c:v>
                </c:pt>
                <c:pt idx="9">
                  <c:v>16.276900810658027</c:v>
                </c:pt>
                <c:pt idx="10">
                  <c:v>17.139136501002611</c:v>
                </c:pt>
                <c:pt idx="11">
                  <c:v>17.956544767855537</c:v>
                </c:pt>
                <c:pt idx="12">
                  <c:v>18.734993995195193</c:v>
                </c:pt>
                <c:pt idx="13">
                  <c:v>19.479155525843517</c:v>
                </c:pt>
                <c:pt idx="14">
                  <c:v>20.192820506308671</c:v>
                </c:pt>
                <c:pt idx="15">
                  <c:v>20.879116360612581</c:v>
                </c:pt>
                <c:pt idx="16">
                  <c:v>21.540659228538015</c:v>
                </c:pt>
                <c:pt idx="17">
                  <c:v>22.179664109269105</c:v>
                </c:pt>
                <c:pt idx="18">
                  <c:v>22.798026230355994</c:v>
                </c:pt>
                <c:pt idx="19">
                  <c:v>23.397382332218278</c:v>
                </c:pt>
                <c:pt idx="20">
                  <c:v>23.979157616563597</c:v>
                </c:pt>
                <c:pt idx="21">
                  <c:v>24.544602257930357</c:v>
                </c:pt>
                <c:pt idx="22">
                  <c:v>25.094820182659209</c:v>
                </c:pt>
                <c:pt idx="23">
                  <c:v>25.630792028339663</c:v>
                </c:pt>
                <c:pt idx="24">
                  <c:v>26.153393661244042</c:v>
                </c:pt>
                <c:pt idx="25">
                  <c:v>26.663411259626926</c:v>
                </c:pt>
                <c:pt idx="26">
                  <c:v>27.161553711082142</c:v>
                </c:pt>
                <c:pt idx="27">
                  <c:v>27.648462886750142</c:v>
                </c:pt>
                <c:pt idx="28">
                  <c:v>28.124722220850465</c:v>
                </c:pt>
                <c:pt idx="29">
                  <c:v>28.590863925387076</c:v>
                </c:pt>
                <c:pt idx="30">
                  <c:v>29.047375096555626</c:v>
                </c:pt>
                <c:pt idx="31">
                  <c:v>29.494702914252247</c:v>
                </c:pt>
                <c:pt idx="32">
                  <c:v>29.933259094191531</c:v>
                </c:pt>
                <c:pt idx="33">
                  <c:v>30.36342371999574</c:v>
                </c:pt>
                <c:pt idx="34">
                  <c:v>30.785548557724287</c:v>
                </c:pt>
                <c:pt idx="35">
                  <c:v>31.199959935871714</c:v>
                </c:pt>
                <c:pt idx="36">
                  <c:v>31.606961258558215</c:v>
                </c:pt>
                <c:pt idx="37">
                  <c:v>32.006835207499037</c:v>
                </c:pt>
                <c:pt idx="38">
                  <c:v>32.39984567864483</c:v>
                </c:pt>
                <c:pt idx="39">
                  <c:v>32.786239491591587</c:v>
                </c:pt>
                <c:pt idx="40">
                  <c:v>33.166247903554002</c:v>
                </c:pt>
                <c:pt idx="41">
                  <c:v>33.540087954565649</c:v>
                </c:pt>
                <c:pt idx="42">
                  <c:v>33.907963666371948</c:v>
                </c:pt>
                <c:pt idx="43">
                  <c:v>34.270067114028244</c:v>
                </c:pt>
                <c:pt idx="44">
                  <c:v>34.62657938636157</c:v>
                </c:pt>
                <c:pt idx="45">
                  <c:v>34.977671449083054</c:v>
                </c:pt>
                <c:pt idx="46">
                  <c:v>35.323504922360122</c:v>
                </c:pt>
                <c:pt idx="47">
                  <c:v>35.664232782999832</c:v>
                </c:pt>
                <c:pt idx="48">
                  <c:v>36</c:v>
                </c:pt>
                <c:pt idx="49">
                  <c:v>36.330944111046712</c:v>
                </c:pt>
                <c:pt idx="50">
                  <c:v>36.657195746537951</c:v>
                </c:pt>
                <c:pt idx="51">
                  <c:v>36.978879106863147</c:v>
                </c:pt>
                <c:pt idx="52">
                  <c:v>37.296112397943034</c:v>
                </c:pt>
                <c:pt idx="53">
                  <c:v>37.609008229412275</c:v>
                </c:pt>
                <c:pt idx="54">
                  <c:v>37.91767397929361</c:v>
                </c:pt>
                <c:pt idx="55">
                  <c:v>38.222212128551639</c:v>
                </c:pt>
                <c:pt idx="56">
                  <c:v>38.522720568516448</c:v>
                </c:pt>
                <c:pt idx="57">
                  <c:v>38.819292883822598</c:v>
                </c:pt>
                <c:pt idx="58">
                  <c:v>39.11201861320891</c:v>
                </c:pt>
                <c:pt idx="59">
                  <c:v>39.400983490263286</c:v>
                </c:pt>
                <c:pt idx="60">
                  <c:v>39.686269665968858</c:v>
                </c:pt>
                <c:pt idx="61">
                  <c:v>39.967955914707474</c:v>
                </c:pt>
                <c:pt idx="62">
                  <c:v>40.246117825201473</c:v>
                </c:pt>
                <c:pt idx="63">
                  <c:v>40.520827977720295</c:v>
                </c:pt>
                <c:pt idx="64">
                  <c:v>40.792156108742276</c:v>
                </c:pt>
                <c:pt idx="65">
                  <c:v>41.060169264142104</c:v>
                </c:pt>
                <c:pt idx="66">
                  <c:v>41.324931941867732</c:v>
                </c:pt>
                <c:pt idx="67">
                  <c:v>41.586506224976389</c:v>
                </c:pt>
                <c:pt idx="68">
                  <c:v>41.844951905815357</c:v>
                </c:pt>
                <c:pt idx="69">
                  <c:v>42.100326602058566</c:v>
                </c:pt>
                <c:pt idx="70">
                  <c:v>42.352685865243544</c:v>
                </c:pt>
                <c:pt idx="71">
                  <c:v>42.6020832823936</c:v>
                </c:pt>
                <c:pt idx="72">
                  <c:v>42.848570571257099</c:v>
                </c:pt>
                <c:pt idx="73">
                  <c:v>43.09219766964781</c:v>
                </c:pt>
                <c:pt idx="74">
                  <c:v>43.333012819327486</c:v>
                </c:pt>
                <c:pt idx="75">
                  <c:v>43.571062644833439</c:v>
                </c:pt>
                <c:pt idx="76">
                  <c:v>43.806392227619021</c:v>
                </c:pt>
                <c:pt idx="77">
                  <c:v>44.039045175843675</c:v>
                </c:pt>
                <c:pt idx="78">
                  <c:v>44.269063690121115</c:v>
                </c:pt>
                <c:pt idx="79">
                  <c:v>44.49648862550842</c:v>
                </c:pt>
                <c:pt idx="80">
                  <c:v>44.721359549995796</c:v>
                </c:pt>
                <c:pt idx="81">
                  <c:v>44.943714799735901</c:v>
                </c:pt>
                <c:pt idx="82">
                  <c:v>45.163591531232321</c:v>
                </c:pt>
                <c:pt idx="83">
                  <c:v>45.381025770689668</c:v>
                </c:pt>
                <c:pt idx="84">
                  <c:v>45.596052460711988</c:v>
                </c:pt>
                <c:pt idx="85">
                  <c:v>45.808705504521733</c:v>
                </c:pt>
                <c:pt idx="86">
                  <c:v>46.019017807858525</c:v>
                </c:pt>
                <c:pt idx="87">
                  <c:v>46.227021318704928</c:v>
                </c:pt>
                <c:pt idx="88">
                  <c:v>46.432747064975601</c:v>
                </c:pt>
                <c:pt idx="89">
                  <c:v>46.63622519029601</c:v>
                </c:pt>
                <c:pt idx="90">
                  <c:v>46.837484987987985</c:v>
                </c:pt>
                <c:pt idx="91">
                  <c:v>47.036554933370702</c:v>
                </c:pt>
                <c:pt idx="92">
                  <c:v>47.233462714478172</c:v>
                </c:pt>
                <c:pt idx="93">
                  <c:v>47.428235261287128</c:v>
                </c:pt>
                <c:pt idx="94">
                  <c:v>47.620898773542692</c:v>
                </c:pt>
                <c:pt idx="95">
                  <c:v>47.811478747263195</c:v>
                </c:pt>
                <c:pt idx="96">
                  <c:v>48</c:v>
                </c:pt>
                <c:pt idx="97">
                  <c:v>48.18648669492309</c:v>
                </c:pt>
                <c:pt idx="98">
                  <c:v>48.370962363798384</c:v>
                </c:pt>
                <c:pt idx="99">
                  <c:v>48.553449928918539</c:v>
                </c:pt>
                <c:pt idx="100">
                  <c:v>48.733971724044821</c:v>
                </c:pt>
                <c:pt idx="101">
                  <c:v>48.912549514413989</c:v>
                </c:pt>
                <c:pt idx="102">
                  <c:v>49.089204515860715</c:v>
                </c:pt>
                <c:pt idx="103">
                  <c:v>49.263957413102737</c:v>
                </c:pt>
                <c:pt idx="104">
                  <c:v>49.436828377233098</c:v>
                </c:pt>
                <c:pt idx="105">
                  <c:v>49.607837082461074</c:v>
                </c:pt>
                <c:pt idx="106">
                  <c:v>49.777002722140672</c:v>
                </c:pt>
                <c:pt idx="107">
                  <c:v>49.944344024123495</c:v>
                </c:pt>
                <c:pt idx="108">
                  <c:v>50.109879265470198</c:v>
                </c:pt>
                <c:pt idx="109">
                  <c:v>50.273626286553075</c:v>
                </c:pt>
                <c:pt idx="110">
                  <c:v>50.435602504580039</c:v>
                </c:pt>
                <c:pt idx="111">
                  <c:v>50.595824926568795</c:v>
                </c:pt>
                <c:pt idx="112">
                  <c:v>50.754310161798081</c:v>
                </c:pt>
                <c:pt idx="113">
                  <c:v>50.911074433761463</c:v>
                </c:pt>
                <c:pt idx="114">
                  <c:v>51.066133591647606</c:v>
                </c:pt>
                <c:pt idx="115">
                  <c:v>51.219503121369698</c:v>
                </c:pt>
                <c:pt idx="116">
                  <c:v>51.371198156165292</c:v>
                </c:pt>
                <c:pt idx="117">
                  <c:v>51.521233486786784</c:v>
                </c:pt>
                <c:pt idx="118">
                  <c:v>51.669623571301543</c:v>
                </c:pt>
                <c:pt idx="119">
                  <c:v>51.816382544519641</c:v>
                </c:pt>
                <c:pt idx="120">
                  <c:v>51.96152422706632</c:v>
                </c:pt>
                <c:pt idx="121">
                  <c:v>52.105062134115144</c:v>
                </c:pt>
                <c:pt idx="122">
                  <c:v>52.24700948379725</c:v>
                </c:pt>
                <c:pt idx="123">
                  <c:v>52.387379205300967</c:v>
                </c:pt>
                <c:pt idx="124">
                  <c:v>52.526183946675587</c:v>
                </c:pt>
                <c:pt idx="125">
                  <c:v>52.663436082352241</c:v>
                </c:pt>
                <c:pt idx="126">
                  <c:v>52.799147720394124</c:v>
                </c:pt>
                <c:pt idx="127">
                  <c:v>52.933330709487763</c:v>
                </c:pt>
                <c:pt idx="128">
                  <c:v>53.065996645686397</c:v>
                </c:pt>
                <c:pt idx="129">
                  <c:v>53.197156878915997</c:v>
                </c:pt>
                <c:pt idx="130">
                  <c:v>53.326822519253852</c:v>
                </c:pt>
                <c:pt idx="131">
                  <c:v>53.455004442989242</c:v>
                </c:pt>
                <c:pt idx="132">
                  <c:v>53.581713298475258</c:v>
                </c:pt>
                <c:pt idx="133">
                  <c:v>53.706959511780219</c:v>
                </c:pt>
                <c:pt idx="134">
                  <c:v>53.830753292147044</c:v>
                </c:pt>
                <c:pt idx="135">
                  <c:v>53.953104637268098</c:v>
                </c:pt>
                <c:pt idx="136">
                  <c:v>54.0740233383831</c:v>
                </c:pt>
                <c:pt idx="137">
                  <c:v>54.193518985207078</c:v>
                </c:pt>
                <c:pt idx="138">
                  <c:v>54.311600970695018</c:v>
                </c:pt>
                <c:pt idx="139">
                  <c:v>54.428278495649664</c:v>
                </c:pt>
                <c:pt idx="140">
                  <c:v>54.543560573178574</c:v>
                </c:pt>
                <c:pt idx="141">
                  <c:v>54.657456033006149</c:v>
                </c:pt>
                <c:pt idx="142">
                  <c:v>54.769973525646328</c:v>
                </c:pt>
                <c:pt idx="143">
                  <c:v>54.881121526441127</c:v>
                </c:pt>
                <c:pt idx="144">
                  <c:v>54.990908339470082</c:v>
                </c:pt>
                <c:pt idx="145">
                  <c:v>55.099342101335473</c:v>
                </c:pt>
                <c:pt idx="146">
                  <c:v>55.206430784827958</c:v>
                </c:pt>
                <c:pt idx="147">
                  <c:v>55.312182202476876</c:v>
                </c:pt>
                <c:pt idx="148">
                  <c:v>55.416604009989641</c:v>
                </c:pt>
                <c:pt idx="149">
                  <c:v>55.519703709584043</c:v>
                </c:pt>
                <c:pt idx="150">
                  <c:v>55.621488653217469</c:v>
                </c:pt>
                <c:pt idx="151">
                  <c:v>55.721966045716655</c:v>
                </c:pt>
                <c:pt idx="152">
                  <c:v>55.821142947811452</c:v>
                </c:pt>
                <c:pt idx="153">
                  <c:v>55.919026279076071</c:v>
                </c:pt>
                <c:pt idx="154">
                  <c:v>56.01562282078099</c:v>
                </c:pt>
                <c:pt idx="155">
                  <c:v>56.110939218658601</c:v>
                </c:pt>
                <c:pt idx="156">
                  <c:v>56.204981985585583</c:v>
                </c:pt>
                <c:pt idx="157">
                  <c:v>56.297757504184837</c:v>
                </c:pt>
                <c:pt idx="158">
                  <c:v>56.389272029349698</c:v>
                </c:pt>
                <c:pt idx="159">
                  <c:v>56.479531690693044</c:v>
                </c:pt>
                <c:pt idx="160">
                  <c:v>56.568542494923804</c:v>
                </c:pt>
                <c:pt idx="161">
                  <c:v>56.656310328153211</c:v>
                </c:pt>
                <c:pt idx="162">
                  <c:v>56.742840958133215</c:v>
                </c:pt>
                <c:pt idx="163">
                  <c:v>56.828140036429133</c:v>
                </c:pt>
                <c:pt idx="164">
                  <c:v>56.912213100528781</c:v>
                </c:pt>
                <c:pt idx="165">
                  <c:v>56.995065575889988</c:v>
                </c:pt>
                <c:pt idx="166">
                  <c:v>57.076702777928581</c:v>
                </c:pt>
                <c:pt idx="167">
                  <c:v>57.157129913948616</c:v>
                </c:pt>
                <c:pt idx="168">
                  <c:v>57.23635208501674</c:v>
                </c:pt>
                <c:pt idx="169">
                  <c:v>57.314374287782293</c:v>
                </c:pt>
                <c:pt idx="170">
                  <c:v>57.391201416244982</c:v>
                </c:pt>
                <c:pt idx="171">
                  <c:v>57.466838263471566</c:v>
                </c:pt>
                <c:pt idx="172">
                  <c:v>57.54128952326321</c:v>
                </c:pt>
                <c:pt idx="173">
                  <c:v>57.614559791774859</c:v>
                </c:pt>
                <c:pt idx="174">
                  <c:v>57.686653569088229</c:v>
                </c:pt>
                <c:pt idx="175">
                  <c:v>57.757575260739607</c:v>
                </c:pt>
                <c:pt idx="176">
                  <c:v>57.827329179203844</c:v>
                </c:pt>
                <c:pt idx="177">
                  <c:v>57.895919545335836</c:v>
                </c:pt>
                <c:pt idx="178">
                  <c:v>57.96335048977069</c:v>
                </c:pt>
                <c:pt idx="179">
                  <c:v>58.029626054283689</c:v>
                </c:pt>
                <c:pt idx="180">
                  <c:v>58.094750193111253</c:v>
                </c:pt>
                <c:pt idx="181">
                  <c:v>58.158726774233976</c:v>
                </c:pt>
                <c:pt idx="182">
                  <c:v>58.22155958062271</c:v>
                </c:pt>
                <c:pt idx="183">
                  <c:v>58.283252311448784</c:v>
                </c:pt>
                <c:pt idx="184">
                  <c:v>58.343808583259289</c:v>
                </c:pt>
                <c:pt idx="185">
                  <c:v>58.403231931118334</c:v>
                </c:pt>
                <c:pt idx="186">
                  <c:v>58.461525809715233</c:v>
                </c:pt>
                <c:pt idx="187">
                  <c:v>58.5186935944404</c:v>
                </c:pt>
                <c:pt idx="188">
                  <c:v>58.57473858242988</c:v>
                </c:pt>
                <c:pt idx="189">
                  <c:v>58.629663993579221</c:v>
                </c:pt>
                <c:pt idx="190">
                  <c:v>58.683472971527515</c:v>
                </c:pt>
                <c:pt idx="191">
                  <c:v>58.736168584612329</c:v>
                </c:pt>
                <c:pt idx="192">
                  <c:v>58.787753826796276</c:v>
                </c:pt>
                <c:pt idx="193">
                  <c:v>58.838231618565835</c:v>
                </c:pt>
                <c:pt idx="194">
                  <c:v>58.887604807803143</c:v>
                </c:pt>
                <c:pt idx="195">
                  <c:v>58.935876170631417</c:v>
                </c:pt>
                <c:pt idx="196">
                  <c:v>58.98304841223451</c:v>
                </c:pt>
                <c:pt idx="197">
                  <c:v>59.029124167651347</c:v>
                </c:pt>
                <c:pt idx="198">
                  <c:v>59.074106002545648</c:v>
                </c:pt>
                <c:pt idx="199">
                  <c:v>59.117996413951651</c:v>
                </c:pt>
                <c:pt idx="200">
                  <c:v>59.16079783099616</c:v>
                </c:pt>
                <c:pt idx="201">
                  <c:v>59.202512615597662</c:v>
                </c:pt>
                <c:pt idx="202">
                  <c:v>59.24314306314276</c:v>
                </c:pt>
                <c:pt idx="203">
                  <c:v>59.282691403140596</c:v>
                </c:pt>
                <c:pt idx="204">
                  <c:v>59.321159799855565</c:v>
                </c:pt>
                <c:pt idx="205">
                  <c:v>59.358550352918826</c:v>
                </c:pt>
                <c:pt idx="206">
                  <c:v>59.39486509791903</c:v>
                </c:pt>
                <c:pt idx="207">
                  <c:v>59.430106006972593</c:v>
                </c:pt>
                <c:pt idx="208">
                  <c:v>59.464274989274024</c:v>
                </c:pt>
                <c:pt idx="209">
                  <c:v>59.497373891626509</c:v>
                </c:pt>
                <c:pt idx="210">
                  <c:v>59.529404498953291</c:v>
                </c:pt>
                <c:pt idx="211">
                  <c:v>59.56036853478998</c:v>
                </c:pt>
                <c:pt idx="212">
                  <c:v>59.590267661758325</c:v>
                </c:pt>
                <c:pt idx="213">
                  <c:v>59.6191034820216</c:v>
                </c:pt>
                <c:pt idx="214">
                  <c:v>59.646877537721956</c:v>
                </c:pt>
                <c:pt idx="215">
                  <c:v>59.673591311400052</c:v>
                </c:pt>
                <c:pt idx="216">
                  <c:v>59.6992462263972</c:v>
                </c:pt>
                <c:pt idx="217">
                  <c:v>59.723843647240251</c:v>
                </c:pt>
                <c:pt idx="218">
                  <c:v>59.747384880009605</c:v>
                </c:pt>
                <c:pt idx="219">
                  <c:v>59.769871172690344</c:v>
                </c:pt>
                <c:pt idx="220">
                  <c:v>59.791303715506992</c:v>
                </c:pt>
                <c:pt idx="221">
                  <c:v>59.811683641241871</c:v>
                </c:pt>
                <c:pt idx="222">
                  <c:v>59.83101202553739</c:v>
                </c:pt>
                <c:pt idx="223">
                  <c:v>59.849289887182458</c:v>
                </c:pt>
                <c:pt idx="224">
                  <c:v>59.866518188383061</c:v>
                </c:pt>
                <c:pt idx="225">
                  <c:v>59.882697835017417</c:v>
                </c:pt>
                <c:pt idx="226">
                  <c:v>59.897829676875602</c:v>
                </c:pt>
                <c:pt idx="227">
                  <c:v>59.911914507883992</c:v>
                </c:pt>
                <c:pt idx="228">
                  <c:v>59.924953066314536</c:v>
                </c:pt>
                <c:pt idx="229">
                  <c:v>59.93694603497913</c:v>
                </c:pt>
                <c:pt idx="230">
                  <c:v>59.947894041408993</c:v>
                </c:pt>
                <c:pt idx="231">
                  <c:v>59.95779765801943</c:v>
                </c:pt>
                <c:pt idx="232">
                  <c:v>59.966657402259798</c:v>
                </c:pt>
                <c:pt idx="233">
                  <c:v>59.97447373674904</c:v>
                </c:pt>
                <c:pt idx="234">
                  <c:v>59.981247069396616</c:v>
                </c:pt>
                <c:pt idx="235">
                  <c:v>59.986977753509137</c:v>
                </c:pt>
                <c:pt idx="236">
                  <c:v>59.991666087882571</c:v>
                </c:pt>
                <c:pt idx="237">
                  <c:v>59.995312316880224</c:v>
                </c:pt>
                <c:pt idx="238">
                  <c:v>59.997916630496427</c:v>
                </c:pt>
                <c:pt idx="239">
                  <c:v>59.999479164406083</c:v>
                </c:pt>
                <c:pt idx="240">
                  <c:v>60</c:v>
                </c:pt>
                <c:pt idx="241">
                  <c:v>59.999479164406083</c:v>
                </c:pt>
                <c:pt idx="242">
                  <c:v>59.997916630496427</c:v>
                </c:pt>
                <c:pt idx="243">
                  <c:v>59.995312316880224</c:v>
                </c:pt>
                <c:pt idx="244">
                  <c:v>59.991666087882571</c:v>
                </c:pt>
                <c:pt idx="245">
                  <c:v>59.986977753509137</c:v>
                </c:pt>
                <c:pt idx="246">
                  <c:v>59.981247069396616</c:v>
                </c:pt>
                <c:pt idx="247">
                  <c:v>59.97447373674904</c:v>
                </c:pt>
                <c:pt idx="248">
                  <c:v>59.966657402259798</c:v>
                </c:pt>
                <c:pt idx="249">
                  <c:v>59.95779765801943</c:v>
                </c:pt>
                <c:pt idx="250">
                  <c:v>59.947894041408993</c:v>
                </c:pt>
                <c:pt idx="251">
                  <c:v>59.93694603497913</c:v>
                </c:pt>
                <c:pt idx="252">
                  <c:v>59.924953066314536</c:v>
                </c:pt>
                <c:pt idx="253">
                  <c:v>59.911914507883992</c:v>
                </c:pt>
                <c:pt idx="254">
                  <c:v>59.897829676875602</c:v>
                </c:pt>
                <c:pt idx="255">
                  <c:v>59.882697835017417</c:v>
                </c:pt>
                <c:pt idx="256">
                  <c:v>59.866518188383061</c:v>
                </c:pt>
                <c:pt idx="257">
                  <c:v>59.849289887182458</c:v>
                </c:pt>
                <c:pt idx="258">
                  <c:v>59.83101202553739</c:v>
                </c:pt>
                <c:pt idx="259">
                  <c:v>59.811683641241871</c:v>
                </c:pt>
                <c:pt idx="260">
                  <c:v>59.791303715506992</c:v>
                </c:pt>
                <c:pt idx="261">
                  <c:v>59.769871172690344</c:v>
                </c:pt>
                <c:pt idx="262">
                  <c:v>59.747384880009605</c:v>
                </c:pt>
                <c:pt idx="263">
                  <c:v>59.723843647240251</c:v>
                </c:pt>
                <c:pt idx="264">
                  <c:v>59.6992462263972</c:v>
                </c:pt>
                <c:pt idx="265">
                  <c:v>59.673591311400052</c:v>
                </c:pt>
                <c:pt idx="266">
                  <c:v>59.646877537721956</c:v>
                </c:pt>
                <c:pt idx="267">
                  <c:v>59.6191034820216</c:v>
                </c:pt>
                <c:pt idx="268">
                  <c:v>59.590267661758325</c:v>
                </c:pt>
                <c:pt idx="269">
                  <c:v>59.56036853478998</c:v>
                </c:pt>
                <c:pt idx="270">
                  <c:v>59.529404498953291</c:v>
                </c:pt>
                <c:pt idx="271">
                  <c:v>59.497373891626509</c:v>
                </c:pt>
                <c:pt idx="272">
                  <c:v>59.464274989274024</c:v>
                </c:pt>
                <c:pt idx="273">
                  <c:v>59.430106006972593</c:v>
                </c:pt>
                <c:pt idx="274">
                  <c:v>59.39486509791903</c:v>
                </c:pt>
                <c:pt idx="275">
                  <c:v>59.358550352918826</c:v>
                </c:pt>
                <c:pt idx="276">
                  <c:v>59.321159799855565</c:v>
                </c:pt>
                <c:pt idx="277">
                  <c:v>59.282691403140596</c:v>
                </c:pt>
                <c:pt idx="278">
                  <c:v>59.24314306314276</c:v>
                </c:pt>
                <c:pt idx="279">
                  <c:v>59.202512615597662</c:v>
                </c:pt>
                <c:pt idx="280">
                  <c:v>59.16079783099616</c:v>
                </c:pt>
                <c:pt idx="281">
                  <c:v>59.117996413951651</c:v>
                </c:pt>
                <c:pt idx="282">
                  <c:v>59.074106002545648</c:v>
                </c:pt>
                <c:pt idx="283">
                  <c:v>59.029124167651347</c:v>
                </c:pt>
                <c:pt idx="284">
                  <c:v>58.98304841223451</c:v>
                </c:pt>
                <c:pt idx="285">
                  <c:v>58.935876170631417</c:v>
                </c:pt>
                <c:pt idx="286">
                  <c:v>58.887604807803143</c:v>
                </c:pt>
                <c:pt idx="287">
                  <c:v>58.838231618565835</c:v>
                </c:pt>
                <c:pt idx="288">
                  <c:v>58.787753826796276</c:v>
                </c:pt>
                <c:pt idx="289">
                  <c:v>58.736168584612329</c:v>
                </c:pt>
                <c:pt idx="290">
                  <c:v>58.683472971527515</c:v>
                </c:pt>
                <c:pt idx="291">
                  <c:v>58.629663993579221</c:v>
                </c:pt>
                <c:pt idx="292">
                  <c:v>58.57473858242988</c:v>
                </c:pt>
                <c:pt idx="293">
                  <c:v>58.5186935944404</c:v>
                </c:pt>
                <c:pt idx="294">
                  <c:v>58.461525809715233</c:v>
                </c:pt>
                <c:pt idx="295">
                  <c:v>58.403231931118334</c:v>
                </c:pt>
                <c:pt idx="296">
                  <c:v>58.343808583259289</c:v>
                </c:pt>
                <c:pt idx="297">
                  <c:v>58.283252311448784</c:v>
                </c:pt>
                <c:pt idx="298">
                  <c:v>58.22155958062271</c:v>
                </c:pt>
                <c:pt idx="299">
                  <c:v>58.158726774233976</c:v>
                </c:pt>
                <c:pt idx="300">
                  <c:v>58.094750193111253</c:v>
                </c:pt>
                <c:pt idx="301">
                  <c:v>58.029626054283689</c:v>
                </c:pt>
                <c:pt idx="302">
                  <c:v>57.96335048977069</c:v>
                </c:pt>
                <c:pt idx="303">
                  <c:v>57.895919545335836</c:v>
                </c:pt>
                <c:pt idx="304">
                  <c:v>57.827329179203844</c:v>
                </c:pt>
                <c:pt idx="305">
                  <c:v>57.757575260739607</c:v>
                </c:pt>
                <c:pt idx="306">
                  <c:v>57.686653569088229</c:v>
                </c:pt>
                <c:pt idx="307">
                  <c:v>57.614559791774859</c:v>
                </c:pt>
                <c:pt idx="308">
                  <c:v>57.54128952326321</c:v>
                </c:pt>
                <c:pt idx="309">
                  <c:v>57.466838263471566</c:v>
                </c:pt>
                <c:pt idx="310">
                  <c:v>57.391201416244982</c:v>
                </c:pt>
                <c:pt idx="311">
                  <c:v>57.314374287782293</c:v>
                </c:pt>
                <c:pt idx="312">
                  <c:v>57.23635208501674</c:v>
                </c:pt>
                <c:pt idx="313">
                  <c:v>57.157129913948616</c:v>
                </c:pt>
                <c:pt idx="314">
                  <c:v>57.076702777928581</c:v>
                </c:pt>
                <c:pt idx="315">
                  <c:v>56.995065575889988</c:v>
                </c:pt>
                <c:pt idx="316">
                  <c:v>56.912213100528781</c:v>
                </c:pt>
                <c:pt idx="317">
                  <c:v>56.828140036429133</c:v>
                </c:pt>
                <c:pt idx="318">
                  <c:v>56.742840958133215</c:v>
                </c:pt>
                <c:pt idx="319">
                  <c:v>56.656310328153211</c:v>
                </c:pt>
                <c:pt idx="320">
                  <c:v>56.568542494923804</c:v>
                </c:pt>
                <c:pt idx="321">
                  <c:v>56.479531690693044</c:v>
                </c:pt>
                <c:pt idx="322">
                  <c:v>56.389272029349698</c:v>
                </c:pt>
                <c:pt idx="323">
                  <c:v>56.297757504184837</c:v>
                </c:pt>
                <c:pt idx="324">
                  <c:v>56.204981985585583</c:v>
                </c:pt>
                <c:pt idx="325">
                  <c:v>56.110939218658601</c:v>
                </c:pt>
                <c:pt idx="326">
                  <c:v>56.01562282078099</c:v>
                </c:pt>
                <c:pt idx="327">
                  <c:v>55.919026279076071</c:v>
                </c:pt>
                <c:pt idx="328">
                  <c:v>55.821142947811452</c:v>
                </c:pt>
                <c:pt idx="329">
                  <c:v>55.721966045716655</c:v>
                </c:pt>
                <c:pt idx="330">
                  <c:v>55.621488653217469</c:v>
                </c:pt>
                <c:pt idx="331">
                  <c:v>55.519703709584043</c:v>
                </c:pt>
                <c:pt idx="332">
                  <c:v>55.416604009989641</c:v>
                </c:pt>
                <c:pt idx="333">
                  <c:v>55.312182202476876</c:v>
                </c:pt>
                <c:pt idx="334">
                  <c:v>55.206430784827958</c:v>
                </c:pt>
                <c:pt idx="335">
                  <c:v>55.099342101335473</c:v>
                </c:pt>
                <c:pt idx="336">
                  <c:v>54.990908339470082</c:v>
                </c:pt>
                <c:pt idx="337">
                  <c:v>54.881121526441127</c:v>
                </c:pt>
                <c:pt idx="338">
                  <c:v>54.769973525646328</c:v>
                </c:pt>
                <c:pt idx="339">
                  <c:v>54.657456033006149</c:v>
                </c:pt>
                <c:pt idx="340">
                  <c:v>54.543560573178574</c:v>
                </c:pt>
                <c:pt idx="341">
                  <c:v>54.428278495649664</c:v>
                </c:pt>
                <c:pt idx="342">
                  <c:v>54.311600970695018</c:v>
                </c:pt>
                <c:pt idx="343">
                  <c:v>54.193518985207078</c:v>
                </c:pt>
                <c:pt idx="344">
                  <c:v>54.0740233383831</c:v>
                </c:pt>
                <c:pt idx="345">
                  <c:v>53.953104637268098</c:v>
                </c:pt>
                <c:pt idx="346">
                  <c:v>53.830753292147044</c:v>
                </c:pt>
                <c:pt idx="347">
                  <c:v>53.706959511780219</c:v>
                </c:pt>
                <c:pt idx="348">
                  <c:v>53.581713298475258</c:v>
                </c:pt>
                <c:pt idx="349">
                  <c:v>53.455004442989242</c:v>
                </c:pt>
                <c:pt idx="350">
                  <c:v>53.326822519253852</c:v>
                </c:pt>
                <c:pt idx="351">
                  <c:v>53.197156878915997</c:v>
                </c:pt>
                <c:pt idx="352">
                  <c:v>53.065996645686397</c:v>
                </c:pt>
                <c:pt idx="353">
                  <c:v>52.933330709487763</c:v>
                </c:pt>
                <c:pt idx="354">
                  <c:v>52.799147720394124</c:v>
                </c:pt>
                <c:pt idx="355">
                  <c:v>52.663436082352241</c:v>
                </c:pt>
                <c:pt idx="356">
                  <c:v>52.526183946675587</c:v>
                </c:pt>
                <c:pt idx="357">
                  <c:v>52.387379205300967</c:v>
                </c:pt>
                <c:pt idx="358">
                  <c:v>52.24700948379725</c:v>
                </c:pt>
                <c:pt idx="359">
                  <c:v>52.105062134115144</c:v>
                </c:pt>
                <c:pt idx="360">
                  <c:v>51.96152422706632</c:v>
                </c:pt>
                <c:pt idx="361">
                  <c:v>51.816382544519641</c:v>
                </c:pt>
                <c:pt idx="362">
                  <c:v>51.669623571301543</c:v>
                </c:pt>
                <c:pt idx="363">
                  <c:v>51.521233486786784</c:v>
                </c:pt>
                <c:pt idx="364">
                  <c:v>51.371198156165292</c:v>
                </c:pt>
                <c:pt idx="365">
                  <c:v>51.219503121369698</c:v>
                </c:pt>
                <c:pt idx="366">
                  <c:v>51.066133591647606</c:v>
                </c:pt>
                <c:pt idx="367">
                  <c:v>50.911074433761463</c:v>
                </c:pt>
                <c:pt idx="368">
                  <c:v>50.754310161798081</c:v>
                </c:pt>
                <c:pt idx="369">
                  <c:v>50.595824926568795</c:v>
                </c:pt>
                <c:pt idx="370">
                  <c:v>50.435602504580039</c:v>
                </c:pt>
                <c:pt idx="371">
                  <c:v>50.273626286553075</c:v>
                </c:pt>
                <c:pt idx="372">
                  <c:v>50.109879265470198</c:v>
                </c:pt>
                <c:pt idx="373">
                  <c:v>49.944344024123495</c:v>
                </c:pt>
                <c:pt idx="374">
                  <c:v>49.777002722140672</c:v>
                </c:pt>
                <c:pt idx="375">
                  <c:v>49.607837082461074</c:v>
                </c:pt>
                <c:pt idx="376">
                  <c:v>49.436828377233098</c:v>
                </c:pt>
                <c:pt idx="377">
                  <c:v>49.263957413102737</c:v>
                </c:pt>
                <c:pt idx="378">
                  <c:v>49.089204515860715</c:v>
                </c:pt>
                <c:pt idx="379">
                  <c:v>48.912549514413989</c:v>
                </c:pt>
                <c:pt idx="380">
                  <c:v>48.733971724044821</c:v>
                </c:pt>
                <c:pt idx="381">
                  <c:v>48.553449928918539</c:v>
                </c:pt>
                <c:pt idx="382">
                  <c:v>48.370962363798384</c:v>
                </c:pt>
                <c:pt idx="383">
                  <c:v>48.18648669492309</c:v>
                </c:pt>
                <c:pt idx="384">
                  <c:v>48</c:v>
                </c:pt>
                <c:pt idx="385">
                  <c:v>47.811478747263195</c:v>
                </c:pt>
                <c:pt idx="386">
                  <c:v>47.620898773542692</c:v>
                </c:pt>
                <c:pt idx="387">
                  <c:v>47.428235261287128</c:v>
                </c:pt>
                <c:pt idx="388">
                  <c:v>47.233462714478172</c:v>
                </c:pt>
                <c:pt idx="389">
                  <c:v>47.036554933370702</c:v>
                </c:pt>
                <c:pt idx="390">
                  <c:v>46.837484987987985</c:v>
                </c:pt>
                <c:pt idx="391">
                  <c:v>46.63622519029601</c:v>
                </c:pt>
                <c:pt idx="392">
                  <c:v>46.432747064975601</c:v>
                </c:pt>
                <c:pt idx="393">
                  <c:v>46.227021318704928</c:v>
                </c:pt>
                <c:pt idx="394">
                  <c:v>46.019017807858525</c:v>
                </c:pt>
                <c:pt idx="395">
                  <c:v>45.808705504521733</c:v>
                </c:pt>
                <c:pt idx="396">
                  <c:v>45.596052460711988</c:v>
                </c:pt>
                <c:pt idx="397">
                  <c:v>45.381025770689668</c:v>
                </c:pt>
                <c:pt idx="398">
                  <c:v>45.163591531232321</c:v>
                </c:pt>
                <c:pt idx="399">
                  <c:v>44.943714799735901</c:v>
                </c:pt>
                <c:pt idx="400">
                  <c:v>44.721359549995796</c:v>
                </c:pt>
                <c:pt idx="401">
                  <c:v>44.49648862550842</c:v>
                </c:pt>
                <c:pt idx="402">
                  <c:v>44.269063690121115</c:v>
                </c:pt>
                <c:pt idx="403">
                  <c:v>44.039045175843675</c:v>
                </c:pt>
                <c:pt idx="404">
                  <c:v>43.806392227619021</c:v>
                </c:pt>
                <c:pt idx="405">
                  <c:v>43.571062644833439</c:v>
                </c:pt>
                <c:pt idx="406">
                  <c:v>43.333012819327486</c:v>
                </c:pt>
                <c:pt idx="407">
                  <c:v>43.09219766964781</c:v>
                </c:pt>
                <c:pt idx="408">
                  <c:v>42.848570571257099</c:v>
                </c:pt>
                <c:pt idx="409">
                  <c:v>42.6020832823936</c:v>
                </c:pt>
                <c:pt idx="410">
                  <c:v>42.352685865243544</c:v>
                </c:pt>
                <c:pt idx="411">
                  <c:v>42.100326602058566</c:v>
                </c:pt>
                <c:pt idx="412">
                  <c:v>41.844951905815357</c:v>
                </c:pt>
                <c:pt idx="413">
                  <c:v>41.586506224976389</c:v>
                </c:pt>
                <c:pt idx="414">
                  <c:v>41.324931941867732</c:v>
                </c:pt>
                <c:pt idx="415">
                  <c:v>41.060169264142104</c:v>
                </c:pt>
                <c:pt idx="416">
                  <c:v>40.792156108742276</c:v>
                </c:pt>
                <c:pt idx="417">
                  <c:v>40.520827977720295</c:v>
                </c:pt>
                <c:pt idx="418">
                  <c:v>40.246117825201473</c:v>
                </c:pt>
                <c:pt idx="419">
                  <c:v>39.967955914707474</c:v>
                </c:pt>
                <c:pt idx="420">
                  <c:v>39.686269665968858</c:v>
                </c:pt>
                <c:pt idx="421">
                  <c:v>39.400983490263286</c:v>
                </c:pt>
                <c:pt idx="422">
                  <c:v>39.11201861320891</c:v>
                </c:pt>
                <c:pt idx="423">
                  <c:v>38.819292883822598</c:v>
                </c:pt>
                <c:pt idx="424">
                  <c:v>38.522720568516448</c:v>
                </c:pt>
                <c:pt idx="425">
                  <c:v>38.222212128551639</c:v>
                </c:pt>
                <c:pt idx="426">
                  <c:v>37.91767397929361</c:v>
                </c:pt>
                <c:pt idx="427">
                  <c:v>37.609008229412275</c:v>
                </c:pt>
                <c:pt idx="428">
                  <c:v>37.296112397943034</c:v>
                </c:pt>
                <c:pt idx="429">
                  <c:v>36.978879106863147</c:v>
                </c:pt>
                <c:pt idx="430">
                  <c:v>36.657195746537951</c:v>
                </c:pt>
                <c:pt idx="431">
                  <c:v>36.330944111046712</c:v>
                </c:pt>
                <c:pt idx="432">
                  <c:v>36</c:v>
                </c:pt>
                <c:pt idx="433">
                  <c:v>35.664232782999832</c:v>
                </c:pt>
                <c:pt idx="434">
                  <c:v>35.323504922360122</c:v>
                </c:pt>
                <c:pt idx="435">
                  <c:v>34.977671449083054</c:v>
                </c:pt>
                <c:pt idx="436">
                  <c:v>34.62657938636157</c:v>
                </c:pt>
                <c:pt idx="437">
                  <c:v>34.270067114028244</c:v>
                </c:pt>
                <c:pt idx="438">
                  <c:v>33.907963666371948</c:v>
                </c:pt>
                <c:pt idx="439">
                  <c:v>33.540087954565649</c:v>
                </c:pt>
                <c:pt idx="440">
                  <c:v>33.166247903554002</c:v>
                </c:pt>
                <c:pt idx="441">
                  <c:v>32.786239491591587</c:v>
                </c:pt>
                <c:pt idx="442">
                  <c:v>32.39984567864483</c:v>
                </c:pt>
                <c:pt idx="443">
                  <c:v>32.006835207499037</c:v>
                </c:pt>
                <c:pt idx="444">
                  <c:v>31.606961258558215</c:v>
                </c:pt>
                <c:pt idx="445">
                  <c:v>31.199959935871714</c:v>
                </c:pt>
                <c:pt idx="446">
                  <c:v>30.785548557724287</c:v>
                </c:pt>
                <c:pt idx="447">
                  <c:v>30.36342371999574</c:v>
                </c:pt>
                <c:pt idx="448">
                  <c:v>29.933259094191531</c:v>
                </c:pt>
                <c:pt idx="449">
                  <c:v>29.494702914252247</c:v>
                </c:pt>
                <c:pt idx="450">
                  <c:v>29.047375096555626</c:v>
                </c:pt>
                <c:pt idx="451">
                  <c:v>28.590863925387076</c:v>
                </c:pt>
                <c:pt idx="452">
                  <c:v>28.124722220850465</c:v>
                </c:pt>
                <c:pt idx="453">
                  <c:v>27.648462886750142</c:v>
                </c:pt>
                <c:pt idx="454">
                  <c:v>27.161553711082142</c:v>
                </c:pt>
                <c:pt idx="455">
                  <c:v>26.663411259626926</c:v>
                </c:pt>
                <c:pt idx="456">
                  <c:v>26.153393661244042</c:v>
                </c:pt>
                <c:pt idx="457">
                  <c:v>25.630792028339663</c:v>
                </c:pt>
                <c:pt idx="458">
                  <c:v>25.094820182659209</c:v>
                </c:pt>
                <c:pt idx="459">
                  <c:v>24.544602257930357</c:v>
                </c:pt>
                <c:pt idx="460">
                  <c:v>23.979157616563597</c:v>
                </c:pt>
                <c:pt idx="461">
                  <c:v>23.397382332218278</c:v>
                </c:pt>
                <c:pt idx="462">
                  <c:v>22.798026230355994</c:v>
                </c:pt>
                <c:pt idx="463">
                  <c:v>22.179664109269105</c:v>
                </c:pt>
                <c:pt idx="464">
                  <c:v>21.540659228538015</c:v>
                </c:pt>
                <c:pt idx="465">
                  <c:v>20.879116360612581</c:v>
                </c:pt>
                <c:pt idx="466">
                  <c:v>20.192820506308671</c:v>
                </c:pt>
                <c:pt idx="467">
                  <c:v>19.479155525843517</c:v>
                </c:pt>
                <c:pt idx="468">
                  <c:v>18.734993995195193</c:v>
                </c:pt>
                <c:pt idx="469">
                  <c:v>17.956544767855537</c:v>
                </c:pt>
                <c:pt idx="470">
                  <c:v>17.139136501002611</c:v>
                </c:pt>
                <c:pt idx="471">
                  <c:v>16.276900810658027</c:v>
                </c:pt>
                <c:pt idx="472">
                  <c:v>15.362291495737216</c:v>
                </c:pt>
                <c:pt idx="473">
                  <c:v>14.385322380815802</c:v>
                </c:pt>
                <c:pt idx="474">
                  <c:v>13.332291625973383</c:v>
                </c:pt>
                <c:pt idx="475">
                  <c:v>12.183492931011205</c:v>
                </c:pt>
                <c:pt idx="476">
                  <c:v>10.908712114635714</c:v>
                </c:pt>
                <c:pt idx="477">
                  <c:v>9.4571401596888691</c:v>
                </c:pt>
                <c:pt idx="478">
                  <c:v>7.7298124168701534</c:v>
                </c:pt>
                <c:pt idx="479">
                  <c:v>5.4715171570598224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C-468D-B9F9-95A6860532D0}"/>
            </c:ext>
          </c:extLst>
        </c:ser>
        <c:ser>
          <c:idx val="56"/>
          <c:order val="6"/>
          <c:tx>
            <c:v>Croma-80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Gris'!$CA$2:$CA$642</c:f>
              <c:numCache>
                <c:formatCode>0.00</c:formatCode>
                <c:ptCount val="641"/>
                <c:pt idx="0">
                  <c:v>-80</c:v>
                </c:pt>
                <c:pt idx="1">
                  <c:v>-79.75</c:v>
                </c:pt>
                <c:pt idx="2">
                  <c:v>-79.5</c:v>
                </c:pt>
                <c:pt idx="3">
                  <c:v>-79.25</c:v>
                </c:pt>
                <c:pt idx="4">
                  <c:v>-79</c:v>
                </c:pt>
                <c:pt idx="5">
                  <c:v>-78.75</c:v>
                </c:pt>
                <c:pt idx="6">
                  <c:v>-78.5</c:v>
                </c:pt>
                <c:pt idx="7">
                  <c:v>-78.25</c:v>
                </c:pt>
                <c:pt idx="8">
                  <c:v>-78</c:v>
                </c:pt>
                <c:pt idx="9">
                  <c:v>-77.75</c:v>
                </c:pt>
                <c:pt idx="10">
                  <c:v>-77.5</c:v>
                </c:pt>
                <c:pt idx="11">
                  <c:v>-77.25</c:v>
                </c:pt>
                <c:pt idx="12">
                  <c:v>-77</c:v>
                </c:pt>
                <c:pt idx="13">
                  <c:v>-76.75</c:v>
                </c:pt>
                <c:pt idx="14">
                  <c:v>-76.5</c:v>
                </c:pt>
                <c:pt idx="15">
                  <c:v>-76.25</c:v>
                </c:pt>
                <c:pt idx="16">
                  <c:v>-76</c:v>
                </c:pt>
                <c:pt idx="17">
                  <c:v>-75.75</c:v>
                </c:pt>
                <c:pt idx="18">
                  <c:v>-75.5</c:v>
                </c:pt>
                <c:pt idx="19">
                  <c:v>-75.25</c:v>
                </c:pt>
                <c:pt idx="20">
                  <c:v>-75</c:v>
                </c:pt>
                <c:pt idx="21">
                  <c:v>-74.75</c:v>
                </c:pt>
                <c:pt idx="22">
                  <c:v>-74.5</c:v>
                </c:pt>
                <c:pt idx="23">
                  <c:v>-74.25</c:v>
                </c:pt>
                <c:pt idx="24">
                  <c:v>-74</c:v>
                </c:pt>
                <c:pt idx="25">
                  <c:v>-73.75</c:v>
                </c:pt>
                <c:pt idx="26">
                  <c:v>-73.5</c:v>
                </c:pt>
                <c:pt idx="27">
                  <c:v>-73.25</c:v>
                </c:pt>
                <c:pt idx="28">
                  <c:v>-73</c:v>
                </c:pt>
                <c:pt idx="29">
                  <c:v>-72.75</c:v>
                </c:pt>
                <c:pt idx="30">
                  <c:v>-72.5</c:v>
                </c:pt>
                <c:pt idx="31">
                  <c:v>-72.25</c:v>
                </c:pt>
                <c:pt idx="32">
                  <c:v>-72</c:v>
                </c:pt>
                <c:pt idx="33">
                  <c:v>-71.75</c:v>
                </c:pt>
                <c:pt idx="34">
                  <c:v>-71.5</c:v>
                </c:pt>
                <c:pt idx="35">
                  <c:v>-71.25</c:v>
                </c:pt>
                <c:pt idx="36">
                  <c:v>-71</c:v>
                </c:pt>
                <c:pt idx="37">
                  <c:v>-70.75</c:v>
                </c:pt>
                <c:pt idx="38">
                  <c:v>-70.5</c:v>
                </c:pt>
                <c:pt idx="39">
                  <c:v>-70.25</c:v>
                </c:pt>
                <c:pt idx="40">
                  <c:v>-70</c:v>
                </c:pt>
                <c:pt idx="41">
                  <c:v>-69.75</c:v>
                </c:pt>
                <c:pt idx="42">
                  <c:v>-69.5</c:v>
                </c:pt>
                <c:pt idx="43">
                  <c:v>-69.25</c:v>
                </c:pt>
                <c:pt idx="44">
                  <c:v>-69</c:v>
                </c:pt>
                <c:pt idx="45">
                  <c:v>-68.75</c:v>
                </c:pt>
                <c:pt idx="46">
                  <c:v>-68.5</c:v>
                </c:pt>
                <c:pt idx="47">
                  <c:v>-68.25</c:v>
                </c:pt>
                <c:pt idx="48">
                  <c:v>-68</c:v>
                </c:pt>
                <c:pt idx="49">
                  <c:v>-67.75</c:v>
                </c:pt>
                <c:pt idx="50">
                  <c:v>-67.5</c:v>
                </c:pt>
                <c:pt idx="51">
                  <c:v>-67.25</c:v>
                </c:pt>
                <c:pt idx="52">
                  <c:v>-67</c:v>
                </c:pt>
                <c:pt idx="53">
                  <c:v>-66.75</c:v>
                </c:pt>
                <c:pt idx="54">
                  <c:v>-66.5</c:v>
                </c:pt>
                <c:pt idx="55">
                  <c:v>-66.25</c:v>
                </c:pt>
                <c:pt idx="56">
                  <c:v>-66</c:v>
                </c:pt>
                <c:pt idx="57">
                  <c:v>-65.75</c:v>
                </c:pt>
                <c:pt idx="58">
                  <c:v>-65.5</c:v>
                </c:pt>
                <c:pt idx="59">
                  <c:v>-65.25</c:v>
                </c:pt>
                <c:pt idx="60">
                  <c:v>-65</c:v>
                </c:pt>
                <c:pt idx="61">
                  <c:v>-64.75</c:v>
                </c:pt>
                <c:pt idx="62">
                  <c:v>-64.5</c:v>
                </c:pt>
                <c:pt idx="63">
                  <c:v>-64.25</c:v>
                </c:pt>
                <c:pt idx="64">
                  <c:v>-64</c:v>
                </c:pt>
                <c:pt idx="65">
                  <c:v>-63.75</c:v>
                </c:pt>
                <c:pt idx="66">
                  <c:v>-63.5</c:v>
                </c:pt>
                <c:pt idx="67">
                  <c:v>-63.25</c:v>
                </c:pt>
                <c:pt idx="68">
                  <c:v>-63</c:v>
                </c:pt>
                <c:pt idx="69">
                  <c:v>-62.75</c:v>
                </c:pt>
                <c:pt idx="70">
                  <c:v>-62.5</c:v>
                </c:pt>
                <c:pt idx="71">
                  <c:v>-62.25</c:v>
                </c:pt>
                <c:pt idx="72">
                  <c:v>-62</c:v>
                </c:pt>
                <c:pt idx="73">
                  <c:v>-61.75</c:v>
                </c:pt>
                <c:pt idx="74">
                  <c:v>-61.5</c:v>
                </c:pt>
                <c:pt idx="75">
                  <c:v>-61.25</c:v>
                </c:pt>
                <c:pt idx="76">
                  <c:v>-61</c:v>
                </c:pt>
                <c:pt idx="77">
                  <c:v>-60.75</c:v>
                </c:pt>
                <c:pt idx="78">
                  <c:v>-60.5</c:v>
                </c:pt>
                <c:pt idx="79">
                  <c:v>-60.25</c:v>
                </c:pt>
                <c:pt idx="80">
                  <c:v>-60</c:v>
                </c:pt>
                <c:pt idx="81">
                  <c:v>-59.75</c:v>
                </c:pt>
                <c:pt idx="82">
                  <c:v>-59.5</c:v>
                </c:pt>
                <c:pt idx="83">
                  <c:v>-59.25</c:v>
                </c:pt>
                <c:pt idx="84">
                  <c:v>-59</c:v>
                </c:pt>
                <c:pt idx="85">
                  <c:v>-58.75</c:v>
                </c:pt>
                <c:pt idx="86">
                  <c:v>-58.5</c:v>
                </c:pt>
                <c:pt idx="87">
                  <c:v>-58.25</c:v>
                </c:pt>
                <c:pt idx="88">
                  <c:v>-58</c:v>
                </c:pt>
                <c:pt idx="89">
                  <c:v>-57.75</c:v>
                </c:pt>
                <c:pt idx="90">
                  <c:v>-57.5</c:v>
                </c:pt>
                <c:pt idx="91">
                  <c:v>-57.25</c:v>
                </c:pt>
                <c:pt idx="92">
                  <c:v>-57</c:v>
                </c:pt>
                <c:pt idx="93">
                  <c:v>-56.75</c:v>
                </c:pt>
                <c:pt idx="94">
                  <c:v>-56.5</c:v>
                </c:pt>
                <c:pt idx="95">
                  <c:v>-56.25</c:v>
                </c:pt>
                <c:pt idx="96">
                  <c:v>-56</c:v>
                </c:pt>
                <c:pt idx="97">
                  <c:v>-55.75</c:v>
                </c:pt>
                <c:pt idx="98">
                  <c:v>-55.5</c:v>
                </c:pt>
                <c:pt idx="99">
                  <c:v>-55.25</c:v>
                </c:pt>
                <c:pt idx="100">
                  <c:v>-55</c:v>
                </c:pt>
                <c:pt idx="101">
                  <c:v>-54.75</c:v>
                </c:pt>
                <c:pt idx="102">
                  <c:v>-54.5</c:v>
                </c:pt>
                <c:pt idx="103">
                  <c:v>-54.25</c:v>
                </c:pt>
                <c:pt idx="104">
                  <c:v>-54</c:v>
                </c:pt>
                <c:pt idx="105">
                  <c:v>-53.75</c:v>
                </c:pt>
                <c:pt idx="106">
                  <c:v>-53.5</c:v>
                </c:pt>
                <c:pt idx="107">
                  <c:v>-53.25</c:v>
                </c:pt>
                <c:pt idx="108">
                  <c:v>-53</c:v>
                </c:pt>
                <c:pt idx="109">
                  <c:v>-52.75</c:v>
                </c:pt>
                <c:pt idx="110">
                  <c:v>-52.5</c:v>
                </c:pt>
                <c:pt idx="111">
                  <c:v>-52.25</c:v>
                </c:pt>
                <c:pt idx="112">
                  <c:v>-52</c:v>
                </c:pt>
                <c:pt idx="113">
                  <c:v>-51.75</c:v>
                </c:pt>
                <c:pt idx="114">
                  <c:v>-51.5</c:v>
                </c:pt>
                <c:pt idx="115">
                  <c:v>-51.25</c:v>
                </c:pt>
                <c:pt idx="116">
                  <c:v>-51</c:v>
                </c:pt>
                <c:pt idx="117">
                  <c:v>-50.75</c:v>
                </c:pt>
                <c:pt idx="118">
                  <c:v>-50.5</c:v>
                </c:pt>
                <c:pt idx="119">
                  <c:v>-50.25</c:v>
                </c:pt>
                <c:pt idx="120">
                  <c:v>-50</c:v>
                </c:pt>
                <c:pt idx="121">
                  <c:v>-49.75</c:v>
                </c:pt>
                <c:pt idx="122">
                  <c:v>-49.5</c:v>
                </c:pt>
                <c:pt idx="123">
                  <c:v>-49.25</c:v>
                </c:pt>
                <c:pt idx="124">
                  <c:v>-49</c:v>
                </c:pt>
                <c:pt idx="125">
                  <c:v>-48.75</c:v>
                </c:pt>
                <c:pt idx="126">
                  <c:v>-48.5</c:v>
                </c:pt>
                <c:pt idx="127">
                  <c:v>-48.25</c:v>
                </c:pt>
                <c:pt idx="128">
                  <c:v>-48</c:v>
                </c:pt>
                <c:pt idx="129">
                  <c:v>-47.75</c:v>
                </c:pt>
                <c:pt idx="130">
                  <c:v>-47.5</c:v>
                </c:pt>
                <c:pt idx="131">
                  <c:v>-47.25</c:v>
                </c:pt>
                <c:pt idx="132">
                  <c:v>-47</c:v>
                </c:pt>
                <c:pt idx="133">
                  <c:v>-46.75</c:v>
                </c:pt>
                <c:pt idx="134">
                  <c:v>-46.5</c:v>
                </c:pt>
                <c:pt idx="135">
                  <c:v>-46.25</c:v>
                </c:pt>
                <c:pt idx="136">
                  <c:v>-46</c:v>
                </c:pt>
                <c:pt idx="137">
                  <c:v>-45.75</c:v>
                </c:pt>
                <c:pt idx="138">
                  <c:v>-45.5</c:v>
                </c:pt>
                <c:pt idx="139">
                  <c:v>-45.25</c:v>
                </c:pt>
                <c:pt idx="140">
                  <c:v>-45</c:v>
                </c:pt>
                <c:pt idx="141">
                  <c:v>-44.75</c:v>
                </c:pt>
                <c:pt idx="142">
                  <c:v>-44.5</c:v>
                </c:pt>
                <c:pt idx="143">
                  <c:v>-44.25</c:v>
                </c:pt>
                <c:pt idx="144">
                  <c:v>-44</c:v>
                </c:pt>
                <c:pt idx="145">
                  <c:v>-43.75</c:v>
                </c:pt>
                <c:pt idx="146">
                  <c:v>-43.5</c:v>
                </c:pt>
                <c:pt idx="147">
                  <c:v>-43.25</c:v>
                </c:pt>
                <c:pt idx="148">
                  <c:v>-43</c:v>
                </c:pt>
                <c:pt idx="149">
                  <c:v>-42.75</c:v>
                </c:pt>
                <c:pt idx="150">
                  <c:v>-42.5</c:v>
                </c:pt>
                <c:pt idx="151">
                  <c:v>-42.25</c:v>
                </c:pt>
                <c:pt idx="152">
                  <c:v>-42</c:v>
                </c:pt>
                <c:pt idx="153">
                  <c:v>-41.75</c:v>
                </c:pt>
                <c:pt idx="154">
                  <c:v>-41.5</c:v>
                </c:pt>
                <c:pt idx="155">
                  <c:v>-41.25</c:v>
                </c:pt>
                <c:pt idx="156">
                  <c:v>-41</c:v>
                </c:pt>
                <c:pt idx="157">
                  <c:v>-40.75</c:v>
                </c:pt>
                <c:pt idx="158">
                  <c:v>-40.5</c:v>
                </c:pt>
                <c:pt idx="159">
                  <c:v>-40.25</c:v>
                </c:pt>
                <c:pt idx="160">
                  <c:v>-40</c:v>
                </c:pt>
                <c:pt idx="161">
                  <c:v>-39.75</c:v>
                </c:pt>
                <c:pt idx="162">
                  <c:v>-39.5</c:v>
                </c:pt>
                <c:pt idx="163">
                  <c:v>-39.25</c:v>
                </c:pt>
                <c:pt idx="164">
                  <c:v>-39</c:v>
                </c:pt>
                <c:pt idx="165">
                  <c:v>-38.75</c:v>
                </c:pt>
                <c:pt idx="166">
                  <c:v>-38.5</c:v>
                </c:pt>
                <c:pt idx="167">
                  <c:v>-38.25</c:v>
                </c:pt>
                <c:pt idx="168">
                  <c:v>-38</c:v>
                </c:pt>
                <c:pt idx="169">
                  <c:v>-37.75</c:v>
                </c:pt>
                <c:pt idx="170">
                  <c:v>-37.5</c:v>
                </c:pt>
                <c:pt idx="171">
                  <c:v>-37.25</c:v>
                </c:pt>
                <c:pt idx="172">
                  <c:v>-37</c:v>
                </c:pt>
                <c:pt idx="173">
                  <c:v>-36.75</c:v>
                </c:pt>
                <c:pt idx="174">
                  <c:v>-36.5</c:v>
                </c:pt>
                <c:pt idx="175">
                  <c:v>-36.25</c:v>
                </c:pt>
                <c:pt idx="176">
                  <c:v>-36</c:v>
                </c:pt>
                <c:pt idx="177">
                  <c:v>-35.75</c:v>
                </c:pt>
                <c:pt idx="178">
                  <c:v>-35.5</c:v>
                </c:pt>
                <c:pt idx="179">
                  <c:v>-35.25</c:v>
                </c:pt>
                <c:pt idx="180">
                  <c:v>-35</c:v>
                </c:pt>
                <c:pt idx="181">
                  <c:v>-34.75</c:v>
                </c:pt>
                <c:pt idx="182">
                  <c:v>-34.5</c:v>
                </c:pt>
                <c:pt idx="183">
                  <c:v>-34.25</c:v>
                </c:pt>
                <c:pt idx="184">
                  <c:v>-34</c:v>
                </c:pt>
                <c:pt idx="185">
                  <c:v>-33.75</c:v>
                </c:pt>
                <c:pt idx="186">
                  <c:v>-33.5</c:v>
                </c:pt>
                <c:pt idx="187">
                  <c:v>-33.25</c:v>
                </c:pt>
                <c:pt idx="188">
                  <c:v>-33</c:v>
                </c:pt>
                <c:pt idx="189">
                  <c:v>-32.75</c:v>
                </c:pt>
                <c:pt idx="190">
                  <c:v>-32.5</c:v>
                </c:pt>
                <c:pt idx="191">
                  <c:v>-32.25</c:v>
                </c:pt>
                <c:pt idx="192">
                  <c:v>-32</c:v>
                </c:pt>
                <c:pt idx="193">
                  <c:v>-31.75</c:v>
                </c:pt>
                <c:pt idx="194">
                  <c:v>-31.5</c:v>
                </c:pt>
                <c:pt idx="195">
                  <c:v>-31.25</c:v>
                </c:pt>
                <c:pt idx="196">
                  <c:v>-31</c:v>
                </c:pt>
                <c:pt idx="197">
                  <c:v>-30.75</c:v>
                </c:pt>
                <c:pt idx="198">
                  <c:v>-30.5</c:v>
                </c:pt>
                <c:pt idx="199">
                  <c:v>-30.25</c:v>
                </c:pt>
                <c:pt idx="200">
                  <c:v>-30</c:v>
                </c:pt>
                <c:pt idx="201">
                  <c:v>-29.75</c:v>
                </c:pt>
                <c:pt idx="202">
                  <c:v>-29.5</c:v>
                </c:pt>
                <c:pt idx="203">
                  <c:v>-29.25</c:v>
                </c:pt>
                <c:pt idx="204">
                  <c:v>-29</c:v>
                </c:pt>
                <c:pt idx="205">
                  <c:v>-28.75</c:v>
                </c:pt>
                <c:pt idx="206">
                  <c:v>-28.5</c:v>
                </c:pt>
                <c:pt idx="207">
                  <c:v>-28.25</c:v>
                </c:pt>
                <c:pt idx="208">
                  <c:v>-28</c:v>
                </c:pt>
                <c:pt idx="209">
                  <c:v>-27.75</c:v>
                </c:pt>
                <c:pt idx="210">
                  <c:v>-27.5</c:v>
                </c:pt>
                <c:pt idx="211">
                  <c:v>-27.25</c:v>
                </c:pt>
                <c:pt idx="212">
                  <c:v>-27</c:v>
                </c:pt>
                <c:pt idx="213">
                  <c:v>-26.75</c:v>
                </c:pt>
                <c:pt idx="214">
                  <c:v>-26.5</c:v>
                </c:pt>
                <c:pt idx="215">
                  <c:v>-26.25</c:v>
                </c:pt>
                <c:pt idx="216">
                  <c:v>-26</c:v>
                </c:pt>
                <c:pt idx="217">
                  <c:v>-25.75</c:v>
                </c:pt>
                <c:pt idx="218">
                  <c:v>-25.5</c:v>
                </c:pt>
                <c:pt idx="219">
                  <c:v>-25.25</c:v>
                </c:pt>
                <c:pt idx="220">
                  <c:v>-25</c:v>
                </c:pt>
                <c:pt idx="221">
                  <c:v>-24.75</c:v>
                </c:pt>
                <c:pt idx="222">
                  <c:v>-24.5</c:v>
                </c:pt>
                <c:pt idx="223">
                  <c:v>-24.25</c:v>
                </c:pt>
                <c:pt idx="224">
                  <c:v>-24</c:v>
                </c:pt>
                <c:pt idx="225">
                  <c:v>-23.75</c:v>
                </c:pt>
                <c:pt idx="226">
                  <c:v>-23.5</c:v>
                </c:pt>
                <c:pt idx="227">
                  <c:v>-23.25</c:v>
                </c:pt>
                <c:pt idx="228">
                  <c:v>-23</c:v>
                </c:pt>
                <c:pt idx="229">
                  <c:v>-22.75</c:v>
                </c:pt>
                <c:pt idx="230">
                  <c:v>-22.5</c:v>
                </c:pt>
                <c:pt idx="231">
                  <c:v>-22.25</c:v>
                </c:pt>
                <c:pt idx="232">
                  <c:v>-22</c:v>
                </c:pt>
                <c:pt idx="233">
                  <c:v>-21.75</c:v>
                </c:pt>
                <c:pt idx="234">
                  <c:v>-21.5</c:v>
                </c:pt>
                <c:pt idx="235">
                  <c:v>-21.25</c:v>
                </c:pt>
                <c:pt idx="236">
                  <c:v>-21</c:v>
                </c:pt>
                <c:pt idx="237">
                  <c:v>-20.75</c:v>
                </c:pt>
                <c:pt idx="238">
                  <c:v>-20.5</c:v>
                </c:pt>
                <c:pt idx="239">
                  <c:v>-20.25</c:v>
                </c:pt>
                <c:pt idx="240">
                  <c:v>-20</c:v>
                </c:pt>
                <c:pt idx="241">
                  <c:v>-19.75</c:v>
                </c:pt>
                <c:pt idx="242">
                  <c:v>-19.5</c:v>
                </c:pt>
                <c:pt idx="243">
                  <c:v>-19.25</c:v>
                </c:pt>
                <c:pt idx="244">
                  <c:v>-19</c:v>
                </c:pt>
                <c:pt idx="245">
                  <c:v>-18.75</c:v>
                </c:pt>
                <c:pt idx="246">
                  <c:v>-18.5</c:v>
                </c:pt>
                <c:pt idx="247">
                  <c:v>-18.25</c:v>
                </c:pt>
                <c:pt idx="248">
                  <c:v>-18</c:v>
                </c:pt>
                <c:pt idx="249">
                  <c:v>-17.75</c:v>
                </c:pt>
                <c:pt idx="250">
                  <c:v>-17.5</c:v>
                </c:pt>
                <c:pt idx="251">
                  <c:v>-17.25</c:v>
                </c:pt>
                <c:pt idx="252">
                  <c:v>-17</c:v>
                </c:pt>
                <c:pt idx="253">
                  <c:v>-16.75</c:v>
                </c:pt>
                <c:pt idx="254">
                  <c:v>-16.5</c:v>
                </c:pt>
                <c:pt idx="255">
                  <c:v>-16.25</c:v>
                </c:pt>
                <c:pt idx="256">
                  <c:v>-16</c:v>
                </c:pt>
                <c:pt idx="257">
                  <c:v>-15.75</c:v>
                </c:pt>
                <c:pt idx="258">
                  <c:v>-15.5</c:v>
                </c:pt>
                <c:pt idx="259">
                  <c:v>-15.25</c:v>
                </c:pt>
                <c:pt idx="260">
                  <c:v>-15</c:v>
                </c:pt>
                <c:pt idx="261">
                  <c:v>-14.75</c:v>
                </c:pt>
                <c:pt idx="262">
                  <c:v>-14.5</c:v>
                </c:pt>
                <c:pt idx="263">
                  <c:v>-14.25</c:v>
                </c:pt>
                <c:pt idx="264">
                  <c:v>-14</c:v>
                </c:pt>
                <c:pt idx="265">
                  <c:v>-13.75</c:v>
                </c:pt>
                <c:pt idx="266">
                  <c:v>-13.5</c:v>
                </c:pt>
                <c:pt idx="267">
                  <c:v>-13.25</c:v>
                </c:pt>
                <c:pt idx="268">
                  <c:v>-13</c:v>
                </c:pt>
                <c:pt idx="269">
                  <c:v>-12.75</c:v>
                </c:pt>
                <c:pt idx="270">
                  <c:v>-12.5</c:v>
                </c:pt>
                <c:pt idx="271">
                  <c:v>-12.25</c:v>
                </c:pt>
                <c:pt idx="272">
                  <c:v>-12</c:v>
                </c:pt>
                <c:pt idx="273">
                  <c:v>-11.75</c:v>
                </c:pt>
                <c:pt idx="274">
                  <c:v>-11.5</c:v>
                </c:pt>
                <c:pt idx="275">
                  <c:v>-11.25</c:v>
                </c:pt>
                <c:pt idx="276">
                  <c:v>-11</c:v>
                </c:pt>
                <c:pt idx="277">
                  <c:v>-10.75</c:v>
                </c:pt>
                <c:pt idx="278">
                  <c:v>-10.5</c:v>
                </c:pt>
                <c:pt idx="279">
                  <c:v>-10.25</c:v>
                </c:pt>
                <c:pt idx="280">
                  <c:v>-10</c:v>
                </c:pt>
                <c:pt idx="281">
                  <c:v>-9.75</c:v>
                </c:pt>
                <c:pt idx="282">
                  <c:v>-9.5</c:v>
                </c:pt>
                <c:pt idx="283">
                  <c:v>-9.25</c:v>
                </c:pt>
                <c:pt idx="284">
                  <c:v>-9</c:v>
                </c:pt>
                <c:pt idx="285">
                  <c:v>-8.75</c:v>
                </c:pt>
                <c:pt idx="286">
                  <c:v>-8.5</c:v>
                </c:pt>
                <c:pt idx="287">
                  <c:v>-8.25</c:v>
                </c:pt>
                <c:pt idx="288">
                  <c:v>-8</c:v>
                </c:pt>
                <c:pt idx="289">
                  <c:v>-7.75</c:v>
                </c:pt>
                <c:pt idx="290">
                  <c:v>-7.5</c:v>
                </c:pt>
                <c:pt idx="291">
                  <c:v>-7.25</c:v>
                </c:pt>
                <c:pt idx="292">
                  <c:v>-7</c:v>
                </c:pt>
                <c:pt idx="293">
                  <c:v>-6.75</c:v>
                </c:pt>
                <c:pt idx="294">
                  <c:v>-6.5</c:v>
                </c:pt>
                <c:pt idx="295">
                  <c:v>-6.25</c:v>
                </c:pt>
                <c:pt idx="296">
                  <c:v>-6</c:v>
                </c:pt>
                <c:pt idx="297">
                  <c:v>-5.75</c:v>
                </c:pt>
                <c:pt idx="298">
                  <c:v>-5.5</c:v>
                </c:pt>
                <c:pt idx="299">
                  <c:v>-5.25</c:v>
                </c:pt>
                <c:pt idx="300">
                  <c:v>-5</c:v>
                </c:pt>
                <c:pt idx="301">
                  <c:v>-4.75</c:v>
                </c:pt>
                <c:pt idx="302">
                  <c:v>-4.5</c:v>
                </c:pt>
                <c:pt idx="303">
                  <c:v>-4.25</c:v>
                </c:pt>
                <c:pt idx="304">
                  <c:v>-4</c:v>
                </c:pt>
                <c:pt idx="305">
                  <c:v>-3.75</c:v>
                </c:pt>
                <c:pt idx="306">
                  <c:v>-3.5</c:v>
                </c:pt>
                <c:pt idx="307">
                  <c:v>-3.25</c:v>
                </c:pt>
                <c:pt idx="308">
                  <c:v>-3</c:v>
                </c:pt>
                <c:pt idx="309">
                  <c:v>-2.75</c:v>
                </c:pt>
                <c:pt idx="310">
                  <c:v>-2.5</c:v>
                </c:pt>
                <c:pt idx="311">
                  <c:v>-2.25</c:v>
                </c:pt>
                <c:pt idx="312">
                  <c:v>-2</c:v>
                </c:pt>
                <c:pt idx="313">
                  <c:v>-1.75</c:v>
                </c:pt>
                <c:pt idx="314">
                  <c:v>-1.5</c:v>
                </c:pt>
                <c:pt idx="315">
                  <c:v>-1.25</c:v>
                </c:pt>
                <c:pt idx="316">
                  <c:v>-1</c:v>
                </c:pt>
                <c:pt idx="317">
                  <c:v>-0.75</c:v>
                </c:pt>
                <c:pt idx="318">
                  <c:v>-0.5</c:v>
                </c:pt>
                <c:pt idx="319">
                  <c:v>-0.25</c:v>
                </c:pt>
                <c:pt idx="320">
                  <c:v>0</c:v>
                </c:pt>
                <c:pt idx="321">
                  <c:v>0.25</c:v>
                </c:pt>
                <c:pt idx="322">
                  <c:v>0.5</c:v>
                </c:pt>
                <c:pt idx="323">
                  <c:v>0.75</c:v>
                </c:pt>
                <c:pt idx="324">
                  <c:v>1</c:v>
                </c:pt>
                <c:pt idx="325">
                  <c:v>1.25</c:v>
                </c:pt>
                <c:pt idx="326">
                  <c:v>1.5</c:v>
                </c:pt>
                <c:pt idx="327">
                  <c:v>1.75</c:v>
                </c:pt>
                <c:pt idx="328">
                  <c:v>2</c:v>
                </c:pt>
                <c:pt idx="329">
                  <c:v>2.25</c:v>
                </c:pt>
                <c:pt idx="330">
                  <c:v>2.5</c:v>
                </c:pt>
                <c:pt idx="331">
                  <c:v>2.75</c:v>
                </c:pt>
                <c:pt idx="332">
                  <c:v>3</c:v>
                </c:pt>
                <c:pt idx="333">
                  <c:v>3.25</c:v>
                </c:pt>
                <c:pt idx="334">
                  <c:v>3.5</c:v>
                </c:pt>
                <c:pt idx="335">
                  <c:v>3.75</c:v>
                </c:pt>
                <c:pt idx="336">
                  <c:v>4</c:v>
                </c:pt>
                <c:pt idx="337">
                  <c:v>4.25</c:v>
                </c:pt>
                <c:pt idx="338">
                  <c:v>4.5</c:v>
                </c:pt>
                <c:pt idx="339">
                  <c:v>4.75</c:v>
                </c:pt>
                <c:pt idx="340">
                  <c:v>5</c:v>
                </c:pt>
                <c:pt idx="341">
                  <c:v>5.25</c:v>
                </c:pt>
                <c:pt idx="342">
                  <c:v>5.5</c:v>
                </c:pt>
                <c:pt idx="343">
                  <c:v>5.75</c:v>
                </c:pt>
                <c:pt idx="344">
                  <c:v>6</c:v>
                </c:pt>
                <c:pt idx="345">
                  <c:v>6.25</c:v>
                </c:pt>
                <c:pt idx="346">
                  <c:v>6.5</c:v>
                </c:pt>
                <c:pt idx="347">
                  <c:v>6.75</c:v>
                </c:pt>
                <c:pt idx="348">
                  <c:v>7</c:v>
                </c:pt>
                <c:pt idx="349">
                  <c:v>7.25</c:v>
                </c:pt>
                <c:pt idx="350">
                  <c:v>7.5</c:v>
                </c:pt>
                <c:pt idx="351">
                  <c:v>7.75</c:v>
                </c:pt>
                <c:pt idx="352">
                  <c:v>8</c:v>
                </c:pt>
                <c:pt idx="353">
                  <c:v>8.25</c:v>
                </c:pt>
                <c:pt idx="354">
                  <c:v>8.5</c:v>
                </c:pt>
                <c:pt idx="355">
                  <c:v>8.75</c:v>
                </c:pt>
                <c:pt idx="356">
                  <c:v>9</c:v>
                </c:pt>
                <c:pt idx="357">
                  <c:v>9.25</c:v>
                </c:pt>
                <c:pt idx="358">
                  <c:v>9.5</c:v>
                </c:pt>
                <c:pt idx="359">
                  <c:v>9.75</c:v>
                </c:pt>
                <c:pt idx="360">
                  <c:v>10</c:v>
                </c:pt>
                <c:pt idx="361">
                  <c:v>10.25</c:v>
                </c:pt>
                <c:pt idx="362">
                  <c:v>10.5</c:v>
                </c:pt>
                <c:pt idx="363">
                  <c:v>10.75</c:v>
                </c:pt>
                <c:pt idx="364">
                  <c:v>11</c:v>
                </c:pt>
                <c:pt idx="365">
                  <c:v>11.25</c:v>
                </c:pt>
                <c:pt idx="366">
                  <c:v>11.5</c:v>
                </c:pt>
                <c:pt idx="367">
                  <c:v>11.75</c:v>
                </c:pt>
                <c:pt idx="368">
                  <c:v>12</c:v>
                </c:pt>
                <c:pt idx="369">
                  <c:v>12.25</c:v>
                </c:pt>
                <c:pt idx="370">
                  <c:v>12.5</c:v>
                </c:pt>
                <c:pt idx="371">
                  <c:v>12.75</c:v>
                </c:pt>
                <c:pt idx="372">
                  <c:v>13</c:v>
                </c:pt>
                <c:pt idx="373">
                  <c:v>13.25</c:v>
                </c:pt>
                <c:pt idx="374">
                  <c:v>13.5</c:v>
                </c:pt>
                <c:pt idx="375">
                  <c:v>13.75</c:v>
                </c:pt>
                <c:pt idx="376">
                  <c:v>14</c:v>
                </c:pt>
                <c:pt idx="377">
                  <c:v>14.25</c:v>
                </c:pt>
                <c:pt idx="378">
                  <c:v>14.5</c:v>
                </c:pt>
                <c:pt idx="379">
                  <c:v>14.75</c:v>
                </c:pt>
                <c:pt idx="380">
                  <c:v>15</c:v>
                </c:pt>
                <c:pt idx="381">
                  <c:v>15.25</c:v>
                </c:pt>
                <c:pt idx="382">
                  <c:v>15.5</c:v>
                </c:pt>
                <c:pt idx="383">
                  <c:v>15.75</c:v>
                </c:pt>
                <c:pt idx="384">
                  <c:v>16</c:v>
                </c:pt>
                <c:pt idx="385">
                  <c:v>16.25</c:v>
                </c:pt>
                <c:pt idx="386">
                  <c:v>16.5</c:v>
                </c:pt>
                <c:pt idx="387">
                  <c:v>16.75</c:v>
                </c:pt>
                <c:pt idx="388">
                  <c:v>17</c:v>
                </c:pt>
                <c:pt idx="389">
                  <c:v>17.25</c:v>
                </c:pt>
                <c:pt idx="390">
                  <c:v>17.5</c:v>
                </c:pt>
                <c:pt idx="391">
                  <c:v>17.75</c:v>
                </c:pt>
                <c:pt idx="392">
                  <c:v>18</c:v>
                </c:pt>
                <c:pt idx="393">
                  <c:v>18.25</c:v>
                </c:pt>
                <c:pt idx="394">
                  <c:v>18.5</c:v>
                </c:pt>
                <c:pt idx="395">
                  <c:v>18.75</c:v>
                </c:pt>
                <c:pt idx="396">
                  <c:v>19</c:v>
                </c:pt>
                <c:pt idx="397">
                  <c:v>19.25</c:v>
                </c:pt>
                <c:pt idx="398">
                  <c:v>19.5</c:v>
                </c:pt>
                <c:pt idx="399">
                  <c:v>19.75</c:v>
                </c:pt>
                <c:pt idx="400">
                  <c:v>20</c:v>
                </c:pt>
                <c:pt idx="401">
                  <c:v>20.25</c:v>
                </c:pt>
                <c:pt idx="402">
                  <c:v>20.5</c:v>
                </c:pt>
                <c:pt idx="403">
                  <c:v>20.75</c:v>
                </c:pt>
                <c:pt idx="404">
                  <c:v>21</c:v>
                </c:pt>
                <c:pt idx="405">
                  <c:v>21.25</c:v>
                </c:pt>
                <c:pt idx="406">
                  <c:v>21.5</c:v>
                </c:pt>
                <c:pt idx="407">
                  <c:v>21.75</c:v>
                </c:pt>
                <c:pt idx="408">
                  <c:v>22</c:v>
                </c:pt>
                <c:pt idx="409">
                  <c:v>22.25</c:v>
                </c:pt>
                <c:pt idx="410">
                  <c:v>22.5</c:v>
                </c:pt>
                <c:pt idx="411">
                  <c:v>22.75</c:v>
                </c:pt>
                <c:pt idx="412">
                  <c:v>23</c:v>
                </c:pt>
                <c:pt idx="413">
                  <c:v>23.25</c:v>
                </c:pt>
                <c:pt idx="414">
                  <c:v>23.5</c:v>
                </c:pt>
                <c:pt idx="415">
                  <c:v>23.75</c:v>
                </c:pt>
                <c:pt idx="416">
                  <c:v>24</c:v>
                </c:pt>
                <c:pt idx="417">
                  <c:v>24.25</c:v>
                </c:pt>
                <c:pt idx="418">
                  <c:v>24.5</c:v>
                </c:pt>
                <c:pt idx="419">
                  <c:v>24.75</c:v>
                </c:pt>
                <c:pt idx="420">
                  <c:v>25</c:v>
                </c:pt>
                <c:pt idx="421">
                  <c:v>25.25</c:v>
                </c:pt>
                <c:pt idx="422">
                  <c:v>25.5</c:v>
                </c:pt>
                <c:pt idx="423">
                  <c:v>25.75</c:v>
                </c:pt>
                <c:pt idx="424">
                  <c:v>26</c:v>
                </c:pt>
                <c:pt idx="425">
                  <c:v>26.25</c:v>
                </c:pt>
                <c:pt idx="426">
                  <c:v>26.5</c:v>
                </c:pt>
                <c:pt idx="427">
                  <c:v>26.75</c:v>
                </c:pt>
                <c:pt idx="428">
                  <c:v>27</c:v>
                </c:pt>
                <c:pt idx="429">
                  <c:v>27.25</c:v>
                </c:pt>
                <c:pt idx="430">
                  <c:v>27.5</c:v>
                </c:pt>
                <c:pt idx="431">
                  <c:v>27.75</c:v>
                </c:pt>
                <c:pt idx="432">
                  <c:v>28</c:v>
                </c:pt>
                <c:pt idx="433">
                  <c:v>28.25</c:v>
                </c:pt>
                <c:pt idx="434">
                  <c:v>28.5</c:v>
                </c:pt>
                <c:pt idx="435">
                  <c:v>28.75</c:v>
                </c:pt>
                <c:pt idx="436">
                  <c:v>29</c:v>
                </c:pt>
                <c:pt idx="437">
                  <c:v>29.25</c:v>
                </c:pt>
                <c:pt idx="438">
                  <c:v>29.5</c:v>
                </c:pt>
                <c:pt idx="439">
                  <c:v>29.75</c:v>
                </c:pt>
                <c:pt idx="440">
                  <c:v>30</c:v>
                </c:pt>
                <c:pt idx="441">
                  <c:v>30.25</c:v>
                </c:pt>
                <c:pt idx="442">
                  <c:v>30.5</c:v>
                </c:pt>
                <c:pt idx="443">
                  <c:v>30.75</c:v>
                </c:pt>
                <c:pt idx="444">
                  <c:v>31</c:v>
                </c:pt>
                <c:pt idx="445">
                  <c:v>31.25</c:v>
                </c:pt>
                <c:pt idx="446">
                  <c:v>31.5</c:v>
                </c:pt>
                <c:pt idx="447">
                  <c:v>31.75</c:v>
                </c:pt>
                <c:pt idx="448">
                  <c:v>32</c:v>
                </c:pt>
                <c:pt idx="449">
                  <c:v>32.25</c:v>
                </c:pt>
                <c:pt idx="450">
                  <c:v>32.5</c:v>
                </c:pt>
                <c:pt idx="451">
                  <c:v>32.75</c:v>
                </c:pt>
                <c:pt idx="452">
                  <c:v>33</c:v>
                </c:pt>
                <c:pt idx="453">
                  <c:v>33.25</c:v>
                </c:pt>
                <c:pt idx="454">
                  <c:v>33.5</c:v>
                </c:pt>
                <c:pt idx="455">
                  <c:v>33.75</c:v>
                </c:pt>
                <c:pt idx="456">
                  <c:v>34</c:v>
                </c:pt>
                <c:pt idx="457">
                  <c:v>34.25</c:v>
                </c:pt>
                <c:pt idx="458">
                  <c:v>34.5</c:v>
                </c:pt>
                <c:pt idx="459">
                  <c:v>34.75</c:v>
                </c:pt>
                <c:pt idx="460">
                  <c:v>35</c:v>
                </c:pt>
                <c:pt idx="461">
                  <c:v>35.25</c:v>
                </c:pt>
                <c:pt idx="462">
                  <c:v>35.5</c:v>
                </c:pt>
                <c:pt idx="463">
                  <c:v>35.75</c:v>
                </c:pt>
                <c:pt idx="464">
                  <c:v>36</c:v>
                </c:pt>
                <c:pt idx="465">
                  <c:v>36.25</c:v>
                </c:pt>
                <c:pt idx="466">
                  <c:v>36.5</c:v>
                </c:pt>
                <c:pt idx="467">
                  <c:v>36.75</c:v>
                </c:pt>
                <c:pt idx="468">
                  <c:v>37</c:v>
                </c:pt>
                <c:pt idx="469">
                  <c:v>37.25</c:v>
                </c:pt>
                <c:pt idx="470">
                  <c:v>37.5</c:v>
                </c:pt>
                <c:pt idx="471">
                  <c:v>37.75</c:v>
                </c:pt>
                <c:pt idx="472">
                  <c:v>38</c:v>
                </c:pt>
                <c:pt idx="473">
                  <c:v>38.25</c:v>
                </c:pt>
                <c:pt idx="474">
                  <c:v>38.5</c:v>
                </c:pt>
                <c:pt idx="475">
                  <c:v>38.75</c:v>
                </c:pt>
                <c:pt idx="476">
                  <c:v>39</c:v>
                </c:pt>
                <c:pt idx="477">
                  <c:v>39.25</c:v>
                </c:pt>
                <c:pt idx="478">
                  <c:v>39.5</c:v>
                </c:pt>
                <c:pt idx="479">
                  <c:v>39.75</c:v>
                </c:pt>
                <c:pt idx="480">
                  <c:v>40</c:v>
                </c:pt>
                <c:pt idx="481">
                  <c:v>40.25</c:v>
                </c:pt>
                <c:pt idx="482">
                  <c:v>40.5</c:v>
                </c:pt>
                <c:pt idx="483">
                  <c:v>40.75</c:v>
                </c:pt>
                <c:pt idx="484">
                  <c:v>41</c:v>
                </c:pt>
                <c:pt idx="485">
                  <c:v>41.25</c:v>
                </c:pt>
                <c:pt idx="486">
                  <c:v>41.5</c:v>
                </c:pt>
                <c:pt idx="487">
                  <c:v>41.75</c:v>
                </c:pt>
                <c:pt idx="488">
                  <c:v>42</c:v>
                </c:pt>
                <c:pt idx="489">
                  <c:v>42.25</c:v>
                </c:pt>
                <c:pt idx="490">
                  <c:v>42.5</c:v>
                </c:pt>
                <c:pt idx="491">
                  <c:v>42.75</c:v>
                </c:pt>
                <c:pt idx="492">
                  <c:v>43</c:v>
                </c:pt>
                <c:pt idx="493">
                  <c:v>43.25</c:v>
                </c:pt>
                <c:pt idx="494">
                  <c:v>43.5</c:v>
                </c:pt>
                <c:pt idx="495">
                  <c:v>43.75</c:v>
                </c:pt>
                <c:pt idx="496">
                  <c:v>44</c:v>
                </c:pt>
                <c:pt idx="497">
                  <c:v>44.25</c:v>
                </c:pt>
                <c:pt idx="498">
                  <c:v>44.5</c:v>
                </c:pt>
                <c:pt idx="499">
                  <c:v>44.75</c:v>
                </c:pt>
                <c:pt idx="500">
                  <c:v>45</c:v>
                </c:pt>
                <c:pt idx="501">
                  <c:v>45.25</c:v>
                </c:pt>
                <c:pt idx="502">
                  <c:v>45.5</c:v>
                </c:pt>
                <c:pt idx="503">
                  <c:v>45.75</c:v>
                </c:pt>
                <c:pt idx="504">
                  <c:v>46</c:v>
                </c:pt>
                <c:pt idx="505">
                  <c:v>46.25</c:v>
                </c:pt>
                <c:pt idx="506">
                  <c:v>46.5</c:v>
                </c:pt>
                <c:pt idx="507">
                  <c:v>46.75</c:v>
                </c:pt>
                <c:pt idx="508">
                  <c:v>47</c:v>
                </c:pt>
                <c:pt idx="509">
                  <c:v>47.25</c:v>
                </c:pt>
                <c:pt idx="510">
                  <c:v>47.5</c:v>
                </c:pt>
                <c:pt idx="511">
                  <c:v>47.75</c:v>
                </c:pt>
                <c:pt idx="512">
                  <c:v>48</c:v>
                </c:pt>
                <c:pt idx="513">
                  <c:v>48.25</c:v>
                </c:pt>
                <c:pt idx="514">
                  <c:v>48.5</c:v>
                </c:pt>
                <c:pt idx="515">
                  <c:v>48.75</c:v>
                </c:pt>
                <c:pt idx="516">
                  <c:v>49</c:v>
                </c:pt>
                <c:pt idx="517">
                  <c:v>49.25</c:v>
                </c:pt>
                <c:pt idx="518">
                  <c:v>49.5</c:v>
                </c:pt>
                <c:pt idx="519">
                  <c:v>49.75</c:v>
                </c:pt>
                <c:pt idx="520">
                  <c:v>50</c:v>
                </c:pt>
                <c:pt idx="521">
                  <c:v>50.25</c:v>
                </c:pt>
                <c:pt idx="522">
                  <c:v>50.5</c:v>
                </c:pt>
                <c:pt idx="523">
                  <c:v>50.75</c:v>
                </c:pt>
                <c:pt idx="524">
                  <c:v>51</c:v>
                </c:pt>
                <c:pt idx="525">
                  <c:v>51.25</c:v>
                </c:pt>
                <c:pt idx="526">
                  <c:v>51.5</c:v>
                </c:pt>
                <c:pt idx="527">
                  <c:v>51.75</c:v>
                </c:pt>
                <c:pt idx="528">
                  <c:v>52</c:v>
                </c:pt>
                <c:pt idx="529">
                  <c:v>52.25</c:v>
                </c:pt>
                <c:pt idx="530">
                  <c:v>52.5</c:v>
                </c:pt>
                <c:pt idx="531">
                  <c:v>52.75</c:v>
                </c:pt>
                <c:pt idx="532">
                  <c:v>53</c:v>
                </c:pt>
                <c:pt idx="533">
                  <c:v>53.25</c:v>
                </c:pt>
                <c:pt idx="534">
                  <c:v>53.5</c:v>
                </c:pt>
                <c:pt idx="535">
                  <c:v>53.75</c:v>
                </c:pt>
                <c:pt idx="536">
                  <c:v>54</c:v>
                </c:pt>
                <c:pt idx="537">
                  <c:v>54.25</c:v>
                </c:pt>
                <c:pt idx="538">
                  <c:v>54.5</c:v>
                </c:pt>
                <c:pt idx="539">
                  <c:v>54.75</c:v>
                </c:pt>
                <c:pt idx="540">
                  <c:v>55</c:v>
                </c:pt>
                <c:pt idx="541">
                  <c:v>55.25</c:v>
                </c:pt>
                <c:pt idx="542">
                  <c:v>55.5</c:v>
                </c:pt>
                <c:pt idx="543">
                  <c:v>55.75</c:v>
                </c:pt>
                <c:pt idx="544">
                  <c:v>56</c:v>
                </c:pt>
                <c:pt idx="545">
                  <c:v>56.25</c:v>
                </c:pt>
                <c:pt idx="546">
                  <c:v>56.5</c:v>
                </c:pt>
                <c:pt idx="547">
                  <c:v>56.75</c:v>
                </c:pt>
                <c:pt idx="548">
                  <c:v>57</c:v>
                </c:pt>
                <c:pt idx="549">
                  <c:v>57.25</c:v>
                </c:pt>
                <c:pt idx="550">
                  <c:v>57.5</c:v>
                </c:pt>
                <c:pt idx="551">
                  <c:v>57.75</c:v>
                </c:pt>
                <c:pt idx="552">
                  <c:v>58</c:v>
                </c:pt>
                <c:pt idx="553">
                  <c:v>58.25</c:v>
                </c:pt>
                <c:pt idx="554">
                  <c:v>58.5</c:v>
                </c:pt>
                <c:pt idx="555">
                  <c:v>58.75</c:v>
                </c:pt>
                <c:pt idx="556">
                  <c:v>59</c:v>
                </c:pt>
                <c:pt idx="557">
                  <c:v>59.25</c:v>
                </c:pt>
                <c:pt idx="558">
                  <c:v>59.5</c:v>
                </c:pt>
                <c:pt idx="559">
                  <c:v>59.75</c:v>
                </c:pt>
                <c:pt idx="560">
                  <c:v>60</c:v>
                </c:pt>
                <c:pt idx="561">
                  <c:v>60.25</c:v>
                </c:pt>
                <c:pt idx="562">
                  <c:v>60.5</c:v>
                </c:pt>
                <c:pt idx="563">
                  <c:v>60.75</c:v>
                </c:pt>
                <c:pt idx="564">
                  <c:v>61</c:v>
                </c:pt>
                <c:pt idx="565">
                  <c:v>61.25</c:v>
                </c:pt>
                <c:pt idx="566">
                  <c:v>61.5</c:v>
                </c:pt>
                <c:pt idx="567">
                  <c:v>61.75</c:v>
                </c:pt>
                <c:pt idx="568">
                  <c:v>62</c:v>
                </c:pt>
                <c:pt idx="569">
                  <c:v>62.25</c:v>
                </c:pt>
                <c:pt idx="570">
                  <c:v>62.5</c:v>
                </c:pt>
                <c:pt idx="571">
                  <c:v>62.75</c:v>
                </c:pt>
                <c:pt idx="572">
                  <c:v>63</c:v>
                </c:pt>
                <c:pt idx="573">
                  <c:v>63.25</c:v>
                </c:pt>
                <c:pt idx="574">
                  <c:v>63.5</c:v>
                </c:pt>
                <c:pt idx="575">
                  <c:v>63.75</c:v>
                </c:pt>
                <c:pt idx="576">
                  <c:v>64</c:v>
                </c:pt>
                <c:pt idx="577">
                  <c:v>64.25</c:v>
                </c:pt>
                <c:pt idx="578">
                  <c:v>64.5</c:v>
                </c:pt>
                <c:pt idx="579">
                  <c:v>64.75</c:v>
                </c:pt>
                <c:pt idx="580">
                  <c:v>65</c:v>
                </c:pt>
                <c:pt idx="581">
                  <c:v>65.25</c:v>
                </c:pt>
                <c:pt idx="582">
                  <c:v>65.5</c:v>
                </c:pt>
                <c:pt idx="583">
                  <c:v>65.75</c:v>
                </c:pt>
                <c:pt idx="584">
                  <c:v>66</c:v>
                </c:pt>
                <c:pt idx="585">
                  <c:v>66.25</c:v>
                </c:pt>
                <c:pt idx="586">
                  <c:v>66.5</c:v>
                </c:pt>
                <c:pt idx="587">
                  <c:v>66.75</c:v>
                </c:pt>
                <c:pt idx="588">
                  <c:v>67</c:v>
                </c:pt>
                <c:pt idx="589">
                  <c:v>67.25</c:v>
                </c:pt>
                <c:pt idx="590">
                  <c:v>67.5</c:v>
                </c:pt>
                <c:pt idx="591">
                  <c:v>67.75</c:v>
                </c:pt>
                <c:pt idx="592">
                  <c:v>68</c:v>
                </c:pt>
                <c:pt idx="593">
                  <c:v>68.25</c:v>
                </c:pt>
                <c:pt idx="594">
                  <c:v>68.5</c:v>
                </c:pt>
                <c:pt idx="595">
                  <c:v>68.75</c:v>
                </c:pt>
                <c:pt idx="596">
                  <c:v>69</c:v>
                </c:pt>
                <c:pt idx="597">
                  <c:v>69.25</c:v>
                </c:pt>
                <c:pt idx="598">
                  <c:v>69.5</c:v>
                </c:pt>
                <c:pt idx="599">
                  <c:v>69.75</c:v>
                </c:pt>
                <c:pt idx="600">
                  <c:v>70</c:v>
                </c:pt>
                <c:pt idx="601">
                  <c:v>70.25</c:v>
                </c:pt>
                <c:pt idx="602">
                  <c:v>70.5</c:v>
                </c:pt>
                <c:pt idx="603">
                  <c:v>70.75</c:v>
                </c:pt>
                <c:pt idx="604">
                  <c:v>71</c:v>
                </c:pt>
                <c:pt idx="605">
                  <c:v>71.25</c:v>
                </c:pt>
                <c:pt idx="606">
                  <c:v>71.5</c:v>
                </c:pt>
                <c:pt idx="607">
                  <c:v>71.75</c:v>
                </c:pt>
                <c:pt idx="608">
                  <c:v>72</c:v>
                </c:pt>
                <c:pt idx="609">
                  <c:v>72.25</c:v>
                </c:pt>
                <c:pt idx="610">
                  <c:v>72.5</c:v>
                </c:pt>
                <c:pt idx="611">
                  <c:v>72.75</c:v>
                </c:pt>
                <c:pt idx="612">
                  <c:v>73</c:v>
                </c:pt>
                <c:pt idx="613">
                  <c:v>73.25</c:v>
                </c:pt>
                <c:pt idx="614">
                  <c:v>73.5</c:v>
                </c:pt>
                <c:pt idx="615">
                  <c:v>73.75</c:v>
                </c:pt>
                <c:pt idx="616">
                  <c:v>74</c:v>
                </c:pt>
                <c:pt idx="617">
                  <c:v>74.25</c:v>
                </c:pt>
                <c:pt idx="618">
                  <c:v>74.5</c:v>
                </c:pt>
                <c:pt idx="619">
                  <c:v>74.75</c:v>
                </c:pt>
                <c:pt idx="620">
                  <c:v>75</c:v>
                </c:pt>
                <c:pt idx="621">
                  <c:v>75.25</c:v>
                </c:pt>
                <c:pt idx="622">
                  <c:v>75.5</c:v>
                </c:pt>
                <c:pt idx="623">
                  <c:v>75.75</c:v>
                </c:pt>
                <c:pt idx="624">
                  <c:v>76</c:v>
                </c:pt>
                <c:pt idx="625">
                  <c:v>76.25</c:v>
                </c:pt>
                <c:pt idx="626">
                  <c:v>76.5</c:v>
                </c:pt>
                <c:pt idx="627">
                  <c:v>76.75</c:v>
                </c:pt>
                <c:pt idx="628">
                  <c:v>77</c:v>
                </c:pt>
                <c:pt idx="629">
                  <c:v>77.25</c:v>
                </c:pt>
                <c:pt idx="630">
                  <c:v>77.5</c:v>
                </c:pt>
                <c:pt idx="631">
                  <c:v>77.75</c:v>
                </c:pt>
                <c:pt idx="632">
                  <c:v>78</c:v>
                </c:pt>
                <c:pt idx="633">
                  <c:v>78.25</c:v>
                </c:pt>
                <c:pt idx="634">
                  <c:v>78.5</c:v>
                </c:pt>
                <c:pt idx="635">
                  <c:v>78.75</c:v>
                </c:pt>
                <c:pt idx="636">
                  <c:v>79</c:v>
                </c:pt>
                <c:pt idx="637">
                  <c:v>79.25</c:v>
                </c:pt>
                <c:pt idx="638">
                  <c:v>79.5</c:v>
                </c:pt>
                <c:pt idx="639">
                  <c:v>79.75</c:v>
                </c:pt>
                <c:pt idx="640">
                  <c:v>80</c:v>
                </c:pt>
              </c:numCache>
            </c:numRef>
          </c:xVal>
          <c:yVal>
            <c:numRef>
              <c:f>'Series Gris'!$CB$2:$CB$642</c:f>
              <c:numCache>
                <c:formatCode>0.00</c:formatCode>
                <c:ptCount val="641"/>
                <c:pt idx="0">
                  <c:v>0</c:v>
                </c:pt>
                <c:pt idx="1">
                  <c:v>-6.3196123298822693</c:v>
                </c:pt>
                <c:pt idx="2">
                  <c:v>-8.9302855497458751</c:v>
                </c:pt>
                <c:pt idx="3">
                  <c:v>-10.928746497197197</c:v>
                </c:pt>
                <c:pt idx="4">
                  <c:v>-12.609520212918492</c:v>
                </c:pt>
                <c:pt idx="5">
                  <c:v>-14.086784586980807</c:v>
                </c:pt>
                <c:pt idx="6">
                  <c:v>-15.419143945109274</c:v>
                </c:pt>
                <c:pt idx="7">
                  <c:v>-16.641439240642619</c:v>
                </c:pt>
                <c:pt idx="8">
                  <c:v>-17.776388834631177</c:v>
                </c:pt>
                <c:pt idx="9">
                  <c:v>-18.839785030620703</c:v>
                </c:pt>
                <c:pt idx="10">
                  <c:v>-19.843134832984429</c:v>
                </c:pt>
                <c:pt idx="11">
                  <c:v>-20.795131641805011</c:v>
                </c:pt>
                <c:pt idx="12">
                  <c:v>-21.702534414210707</c:v>
                </c:pt>
                <c:pt idx="13">
                  <c:v>-22.570722186053331</c:v>
                </c:pt>
                <c:pt idx="14">
                  <c:v>-23.404059476936901</c:v>
                </c:pt>
                <c:pt idx="15">
                  <c:v>-24.206145913796355</c:v>
                </c:pt>
                <c:pt idx="16">
                  <c:v>-24.979991993593593</c:v>
                </c:pt>
                <c:pt idx="17">
                  <c:v>-25.728146066127657</c:v>
                </c:pt>
                <c:pt idx="18">
                  <c:v>-26.452788132822597</c:v>
                </c:pt>
                <c:pt idx="19">
                  <c:v>-27.155800485347509</c:v>
                </c:pt>
                <c:pt idx="20">
                  <c:v>-27.838821814150108</c:v>
                </c:pt>
                <c:pt idx="21">
                  <c:v>-28.50328928387038</c:v>
                </c:pt>
                <c:pt idx="22">
                  <c:v>-29.150471694296819</c:v>
                </c:pt>
                <c:pt idx="23">
                  <c:v>-29.781495932877515</c:v>
                </c:pt>
                <c:pt idx="24">
                  <c:v>-30.397368307141328</c:v>
                </c:pt>
                <c:pt idx="25">
                  <c:v>-30.998991919093111</c:v>
                </c:pt>
                <c:pt idx="26">
                  <c:v>-31.587180944174172</c:v>
                </c:pt>
                <c:pt idx="27">
                  <c:v>-32.162672463587349</c:v>
                </c:pt>
                <c:pt idx="28">
                  <c:v>-32.726136343907143</c:v>
                </c:pt>
                <c:pt idx="29">
                  <c:v>-33.278183544178006</c:v>
                </c:pt>
                <c:pt idx="30">
                  <c:v>-33.819373146171706</c:v>
                </c:pt>
                <c:pt idx="31">
                  <c:v>-34.350218339917433</c:v>
                </c:pt>
                <c:pt idx="32">
                  <c:v>-34.871191548325392</c:v>
                </c:pt>
                <c:pt idx="33">
                  <c:v>-35.382728837668807</c:v>
                </c:pt>
                <c:pt idx="34">
                  <c:v>-35.88523373199623</c:v>
                </c:pt>
                <c:pt idx="35">
                  <c:v>-36.379080527138122</c:v>
                </c:pt>
                <c:pt idx="36">
                  <c:v>-36.864617182333525</c:v>
                </c:pt>
                <c:pt idx="37">
                  <c:v>-37.342167853513807</c:v>
                </c:pt>
                <c:pt idx="38">
                  <c:v>-37.812035121109261</c:v>
                </c:pt>
                <c:pt idx="39">
                  <c:v>-38.274501956263258</c:v>
                </c:pt>
                <c:pt idx="40">
                  <c:v>-38.729833462074168</c:v>
                </c:pt>
                <c:pt idx="41">
                  <c:v>-39.178278420573818</c:v>
                </c:pt>
                <c:pt idx="42">
                  <c:v>-39.620070671315062</c:v>
                </c:pt>
                <c:pt idx="43">
                  <c:v>-40.055430343462795</c:v>
                </c:pt>
                <c:pt idx="44">
                  <c:v>-40.484564959994323</c:v>
                </c:pt>
                <c:pt idx="45">
                  <c:v>-40.907670429883929</c:v>
                </c:pt>
                <c:pt idx="46">
                  <c:v>-41.324931941867732</c:v>
                </c:pt>
                <c:pt idx="47">
                  <c:v>-41.736524771475644</c:v>
                </c:pt>
                <c:pt idx="48">
                  <c:v>-42.142615011410953</c:v>
                </c:pt>
                <c:pt idx="49">
                  <c:v>-42.543360234001263</c:v>
                </c:pt>
                <c:pt idx="50">
                  <c:v>-42.938910093294169</c:v>
                </c:pt>
                <c:pt idx="51">
                  <c:v>-43.329406873392578</c:v>
                </c:pt>
                <c:pt idx="52">
                  <c:v>-43.71498598878879</c:v>
                </c:pt>
                <c:pt idx="53">
                  <c:v>-44.095776441740995</c:v>
                </c:pt>
                <c:pt idx="54">
                  <c:v>-44.471901241120783</c:v>
                </c:pt>
                <c:pt idx="55">
                  <c:v>-44.843477786630245</c:v>
                </c:pt>
                <c:pt idx="56">
                  <c:v>-45.210618221829257</c:v>
                </c:pt>
                <c:pt idx="57">
                  <c:v>-45.573429759016385</c:v>
                </c:pt>
                <c:pt idx="58">
                  <c:v>-45.93201497866167</c:v>
                </c:pt>
                <c:pt idx="59">
                  <c:v>-46.28647210578918</c:v>
                </c:pt>
                <c:pt idx="60">
                  <c:v>-46.636895265444075</c:v>
                </c:pt>
                <c:pt idx="61">
                  <c:v>-46.983374719149325</c:v>
                </c:pt>
                <c:pt idx="62">
                  <c:v>-47.325997084055189</c:v>
                </c:pt>
                <c:pt idx="63">
                  <c:v>-47.664845536306942</c:v>
                </c:pt>
                <c:pt idx="64">
                  <c:v>-48</c:v>
                </c:pt>
                <c:pt idx="65">
                  <c:v>-48.331537322953011</c:v>
                </c:pt>
                <c:pt idx="66">
                  <c:v>-48.659531440407441</c:v>
                </c:pt>
                <c:pt idx="67">
                  <c:v>-48.984053527653259</c:v>
                </c:pt>
                <c:pt idx="68">
                  <c:v>-49.305172142484203</c:v>
                </c:pt>
                <c:pt idx="69">
                  <c:v>-49.622953358299824</c:v>
                </c:pt>
                <c:pt idx="70">
                  <c:v>-49.937460888595446</c:v>
                </c:pt>
                <c:pt idx="71">
                  <c:v>-50.248756203512144</c:v>
                </c:pt>
                <c:pt idx="72">
                  <c:v>-50.556898639058154</c:v>
                </c:pt>
                <c:pt idx="73">
                  <c:v>-50.861945499557919</c:v>
                </c:pt>
                <c:pt idx="74">
                  <c:v>-51.163952153835808</c:v>
                </c:pt>
                <c:pt idx="75">
                  <c:v>-51.462972125597254</c:v>
                </c:pt>
                <c:pt idx="76">
                  <c:v>-51.759057178430133</c:v>
                </c:pt>
                <c:pt idx="77">
                  <c:v>-52.052257395813299</c:v>
                </c:pt>
                <c:pt idx="78">
                  <c:v>-52.342621256486574</c:v>
                </c:pt>
                <c:pt idx="79">
                  <c:v>-52.630195705507312</c:v>
                </c:pt>
                <c:pt idx="80">
                  <c:v>-52.915026221291811</c:v>
                </c:pt>
                <c:pt idx="81">
                  <c:v>-53.197156878915997</c:v>
                </c:pt>
                <c:pt idx="82">
                  <c:v>-53.476630409927665</c:v>
                </c:pt>
                <c:pt idx="83">
                  <c:v>-53.753488258902792</c:v>
                </c:pt>
                <c:pt idx="84">
                  <c:v>-54.027770636960398</c:v>
                </c:pt>
                <c:pt idx="85">
                  <c:v>-54.299516572433681</c:v>
                </c:pt>
                <c:pt idx="86">
                  <c:v>-54.568763958880361</c:v>
                </c:pt>
                <c:pt idx="87">
                  <c:v>-54.835549600601254</c:v>
                </c:pt>
                <c:pt idx="88">
                  <c:v>-55.09990925582364</c:v>
                </c:pt>
                <c:pt idx="89">
                  <c:v>-55.361877677694423</c:v>
                </c:pt>
                <c:pt idx="90">
                  <c:v>-55.621488653217469</c:v>
                </c:pt>
                <c:pt idx="91">
                  <c:v>-55.878775040260145</c:v>
                </c:pt>
                <c:pt idx="92">
                  <c:v>-56.133768802744754</c:v>
                </c:pt>
                <c:pt idx="93">
                  <c:v>-56.386501044132892</c:v>
                </c:pt>
                <c:pt idx="94">
                  <c:v>-56.637002039302892</c:v>
                </c:pt>
                <c:pt idx="95">
                  <c:v>-56.885301264913771</c:v>
                </c:pt>
                <c:pt idx="96">
                  <c:v>-57.131427428342803</c:v>
                </c:pt>
                <c:pt idx="97">
                  <c:v>-57.375408495277838</c:v>
                </c:pt>
                <c:pt idx="98">
                  <c:v>-57.61727171604015</c:v>
                </c:pt>
                <c:pt idx="99">
                  <c:v>-57.857043650708597</c:v>
                </c:pt>
                <c:pt idx="100">
                  <c:v>-58.094750193111253</c:v>
                </c:pt>
                <c:pt idx="101">
                  <c:v>-58.330416593746357</c:v>
                </c:pt>
                <c:pt idx="102">
                  <c:v>-58.564067481690515</c:v>
                </c:pt>
                <c:pt idx="103">
                  <c:v>-58.795726885548412</c:v>
                </c:pt>
                <c:pt idx="104">
                  <c:v>-59.025418253494827</c:v>
                </c:pt>
                <c:pt idx="105">
                  <c:v>-59.25316447245666</c:v>
                </c:pt>
                <c:pt idx="106">
                  <c:v>-59.478987886479707</c:v>
                </c:pt>
                <c:pt idx="107">
                  <c:v>-59.702910314322196</c:v>
                </c:pt>
                <c:pt idx="108">
                  <c:v>-59.924953066314536</c:v>
                </c:pt>
                <c:pt idx="109">
                  <c:v>-60.145136960522422</c:v>
                </c:pt>
                <c:pt idx="110">
                  <c:v>-60.363482338248183</c:v>
                </c:pt>
                <c:pt idx="111">
                  <c:v>-60.580009078903245</c:v>
                </c:pt>
                <c:pt idx="112">
                  <c:v>-60.794736614282655</c:v>
                </c:pt>
                <c:pt idx="113">
                  <c:v>-61.007683942270745</c:v>
                </c:pt>
                <c:pt idx="114">
                  <c:v>-61.218869640005607</c:v>
                </c:pt>
                <c:pt idx="115">
                  <c:v>-61.42831187652807</c:v>
                </c:pt>
                <c:pt idx="116">
                  <c:v>-61.636028424939909</c:v>
                </c:pt>
                <c:pt idx="117">
                  <c:v>-61.842036674094103</c:v>
                </c:pt>
                <c:pt idx="118">
                  <c:v>-62.046353639839303</c:v>
                </c:pt>
                <c:pt idx="119">
                  <c:v>-62.248995975838838</c:v>
                </c:pt>
                <c:pt idx="120">
                  <c:v>-62.44997998398398</c:v>
                </c:pt>
                <c:pt idx="121">
                  <c:v>-62.649321624419848</c:v>
                </c:pt>
                <c:pt idx="122">
                  <c:v>-62.84703652520141</c:v>
                </c:pt>
                <c:pt idx="123">
                  <c:v>-63.043139991596227</c:v>
                </c:pt>
                <c:pt idx="124">
                  <c:v>-63.237647015049511</c:v>
                </c:pt>
                <c:pt idx="125">
                  <c:v>-63.430572281826372</c:v>
                </c:pt>
                <c:pt idx="126">
                  <c:v>-63.62193018134549</c:v>
                </c:pt>
                <c:pt idx="127">
                  <c:v>-63.81173481421736</c:v>
                </c:pt>
                <c:pt idx="128">
                  <c:v>-64</c:v>
                </c:pt>
                <c:pt idx="129">
                  <c:v>-64.186739284684023</c:v>
                </c:pt>
                <c:pt idx="130">
                  <c:v>-64.371965947918667</c:v>
                </c:pt>
                <c:pt idx="131">
                  <c:v>-64.55569300998944</c:v>
                </c:pt>
                <c:pt idx="132">
                  <c:v>-64.737933238558057</c:v>
                </c:pt>
                <c:pt idx="133">
                  <c:v>-64.918699155174082</c:v>
                </c:pt>
                <c:pt idx="134">
                  <c:v>-65.09800304156802</c:v>
                </c:pt>
                <c:pt idx="135">
                  <c:v>-65.275856945734532</c:v>
                </c:pt>
                <c:pt idx="136">
                  <c:v>-65.452272687814286</c:v>
                </c:pt>
                <c:pt idx="137">
                  <c:v>-65.627261865782572</c:v>
                </c:pt>
                <c:pt idx="138">
                  <c:v>-65.800835860952404</c:v>
                </c:pt>
                <c:pt idx="139">
                  <c:v>-65.973005843299276</c:v>
                </c:pt>
                <c:pt idx="140">
                  <c:v>-66.143782776614771</c:v>
                </c:pt>
                <c:pt idx="141">
                  <c:v>-66.313177423495546</c:v>
                </c:pt>
                <c:pt idx="142">
                  <c:v>-66.481200350174177</c:v>
                </c:pt>
                <c:pt idx="143">
                  <c:v>-66.647861931197767</c:v>
                </c:pt>
                <c:pt idx="144">
                  <c:v>-66.813172353960269</c:v>
                </c:pt>
                <c:pt idx="145">
                  <c:v>-66.97714162309407</c:v>
                </c:pt>
                <c:pt idx="146">
                  <c:v>-67.139779564726012</c:v>
                </c:pt>
                <c:pt idx="147">
                  <c:v>-67.301095830602932</c:v>
                </c:pt>
                <c:pt idx="148">
                  <c:v>-67.461099902091718</c:v>
                </c:pt>
                <c:pt idx="149">
                  <c:v>-67.619801094058246</c:v>
                </c:pt>
                <c:pt idx="150">
                  <c:v>-67.777208558629795</c:v>
                </c:pt>
                <c:pt idx="151">
                  <c:v>-67.933331288845238</c:v>
                </c:pt>
                <c:pt idx="152">
                  <c:v>-68.088178122196808</c:v>
                </c:pt>
                <c:pt idx="153">
                  <c:v>-68.241757744067527</c:v>
                </c:pt>
                <c:pt idx="154">
                  <c:v>-68.394078691067989</c:v>
                </c:pt>
                <c:pt idx="155">
                  <c:v>-68.545149354275978</c:v>
                </c:pt>
                <c:pt idx="156">
                  <c:v>-68.694977982382383</c:v>
                </c:pt>
                <c:pt idx="157">
                  <c:v>-68.84357268474669</c:v>
                </c:pt>
                <c:pt idx="158">
                  <c:v>-68.990941434365141</c:v>
                </c:pt>
                <c:pt idx="159">
                  <c:v>-69.137092070754605</c:v>
                </c:pt>
                <c:pt idx="160">
                  <c:v>-69.282032302755098</c:v>
                </c:pt>
                <c:pt idx="161">
                  <c:v>-69.425769711253466</c:v>
                </c:pt>
                <c:pt idx="162">
                  <c:v>-69.568311751831374</c:v>
                </c:pt>
                <c:pt idx="163">
                  <c:v>-69.709665757339565</c:v>
                </c:pt>
                <c:pt idx="164">
                  <c:v>-69.849838940401284</c:v>
                </c:pt>
                <c:pt idx="165">
                  <c:v>-69.988838395847097</c:v>
                </c:pt>
                <c:pt idx="166">
                  <c:v>-70.126671103083169</c:v>
                </c:pt>
                <c:pt idx="167">
                  <c:v>-70.263343928395557</c:v>
                </c:pt>
                <c:pt idx="168">
                  <c:v>-70.398863627192171</c:v>
                </c:pt>
                <c:pt idx="169">
                  <c:v>-70.533236846184792</c:v>
                </c:pt>
                <c:pt idx="170">
                  <c:v>-70.666470125512845</c:v>
                </c:pt>
                <c:pt idx="171">
                  <c:v>-70.798569900810847</c:v>
                </c:pt>
                <c:pt idx="172">
                  <c:v>-70.929542505221335</c:v>
                </c:pt>
                <c:pt idx="173">
                  <c:v>-71.059394171354995</c:v>
                </c:pt>
                <c:pt idx="174">
                  <c:v>-71.188131033199625</c:v>
                </c:pt>
                <c:pt idx="175">
                  <c:v>-71.315759127979561</c:v>
                </c:pt>
                <c:pt idx="176">
                  <c:v>-71.442284397967001</c:v>
                </c:pt>
                <c:pt idx="177">
                  <c:v>-71.567712692246914</c:v>
                </c:pt>
                <c:pt idx="178">
                  <c:v>-71.692049768436661</c:v>
                </c:pt>
                <c:pt idx="179">
                  <c:v>-71.815301294362058</c:v>
                </c:pt>
                <c:pt idx="180">
                  <c:v>-71.937472849690792</c:v>
                </c:pt>
                <c:pt idx="181">
                  <c:v>-72.058569927524928</c:v>
                </c:pt>
                <c:pt idx="182">
                  <c:v>-72.178597935953292</c:v>
                </c:pt>
                <c:pt idx="183">
                  <c:v>-72.297562199565206</c:v>
                </c:pt>
                <c:pt idx="184">
                  <c:v>-72.415467960926691</c:v>
                </c:pt>
                <c:pt idx="185">
                  <c:v>-72.532320382020046</c:v>
                </c:pt>
                <c:pt idx="186">
                  <c:v>-72.648124545648116</c:v>
                </c:pt>
                <c:pt idx="187">
                  <c:v>-72.762885456804142</c:v>
                </c:pt>
                <c:pt idx="188">
                  <c:v>-72.876608044008194</c:v>
                </c:pt>
                <c:pt idx="189">
                  <c:v>-72.989297160611159</c:v>
                </c:pt>
                <c:pt idx="190">
                  <c:v>-73.100957586067224</c:v>
                </c:pt>
                <c:pt idx="191">
                  <c:v>-73.211594027175778</c:v>
                </c:pt>
                <c:pt idx="192">
                  <c:v>-73.321211119293437</c:v>
                </c:pt>
                <c:pt idx="193">
                  <c:v>-73.429813427517303</c:v>
                </c:pt>
                <c:pt idx="194">
                  <c:v>-73.537405447839944</c:v>
                </c:pt>
                <c:pt idx="195">
                  <c:v>-73.643991608277176</c:v>
                </c:pt>
                <c:pt idx="196">
                  <c:v>-73.749576269969168</c:v>
                </c:pt>
                <c:pt idx="197">
                  <c:v>-73.854163728255699</c:v>
                </c:pt>
                <c:pt idx="198">
                  <c:v>-73.957758213726294</c:v>
                </c:pt>
                <c:pt idx="199">
                  <c:v>-74.060363893245892</c:v>
                </c:pt>
                <c:pt idx="200">
                  <c:v>-74.16198487095663</c:v>
                </c:pt>
                <c:pt idx="201">
                  <c:v>-74.262625189256539</c:v>
                </c:pt>
                <c:pt idx="202">
                  <c:v>-74.362288829755641</c:v>
                </c:pt>
                <c:pt idx="203">
                  <c:v>-74.46097971421004</c:v>
                </c:pt>
                <c:pt idx="204">
                  <c:v>-74.558701705434757</c:v>
                </c:pt>
                <c:pt idx="205">
                  <c:v>-74.655458608195559</c:v>
                </c:pt>
                <c:pt idx="206">
                  <c:v>-74.751254170080657</c:v>
                </c:pt>
                <c:pt idx="207">
                  <c:v>-74.84609208235257</c:v>
                </c:pt>
                <c:pt idx="208">
                  <c:v>-74.939975980780773</c:v>
                </c:pt>
                <c:pt idx="209">
                  <c:v>-75.032909446455562</c:v>
                </c:pt>
                <c:pt idx="210">
                  <c:v>-75.124896006583597</c:v>
                </c:pt>
                <c:pt idx="211">
                  <c:v>-75.215939135265742</c:v>
                </c:pt>
                <c:pt idx="212">
                  <c:v>-75.306042254257392</c:v>
                </c:pt>
                <c:pt idx="213">
                  <c:v>-75.395208733711982</c:v>
                </c:pt>
                <c:pt idx="214">
                  <c:v>-75.483441892907877</c:v>
                </c:pt>
                <c:pt idx="215">
                  <c:v>-75.570745000959207</c:v>
                </c:pt>
                <c:pt idx="216">
                  <c:v>-75.657121277510953</c:v>
                </c:pt>
                <c:pt idx="217">
                  <c:v>-75.742573893418751</c:v>
                </c:pt>
                <c:pt idx="218">
                  <c:v>-75.827105971413673</c:v>
                </c:pt>
                <c:pt idx="219">
                  <c:v>-75.910720586752433</c:v>
                </c:pt>
                <c:pt idx="220">
                  <c:v>-75.993420767853323</c:v>
                </c:pt>
                <c:pt idx="221">
                  <c:v>-76.075209496918248</c:v>
                </c:pt>
                <c:pt idx="222">
                  <c:v>-76.15608971054121</c:v>
                </c:pt>
                <c:pt idx="223">
                  <c:v>-76.23606430030344</c:v>
                </c:pt>
                <c:pt idx="224">
                  <c:v>-76.315136113355649</c:v>
                </c:pt>
                <c:pt idx="225">
                  <c:v>-76.393307952987612</c:v>
                </c:pt>
                <c:pt idx="226">
                  <c:v>-76.470582579185304</c:v>
                </c:pt>
                <c:pt idx="227">
                  <c:v>-76.546962709176128</c:v>
                </c:pt>
                <c:pt idx="228">
                  <c:v>-76.622451017962092</c:v>
                </c:pt>
                <c:pt idx="229">
                  <c:v>-76.697050138841718</c:v>
                </c:pt>
                <c:pt idx="230">
                  <c:v>-76.770762663920436</c:v>
                </c:pt>
                <c:pt idx="231">
                  <c:v>-76.843591144610102</c:v>
                </c:pt>
                <c:pt idx="232">
                  <c:v>-76.915538092117643</c:v>
                </c:pt>
                <c:pt idx="233">
                  <c:v>-76.986605977923205</c:v>
                </c:pt>
                <c:pt idx="234">
                  <c:v>-77.056797234247938</c:v>
                </c:pt>
                <c:pt idx="235">
                  <c:v>-77.126114254511748</c:v>
                </c:pt>
                <c:pt idx="236">
                  <c:v>-77.19455939378112</c:v>
                </c:pt>
                <c:pt idx="237">
                  <c:v>-77.262134969207267</c:v>
                </c:pt>
                <c:pt idx="238">
                  <c:v>-77.328843260454889</c:v>
                </c:pt>
                <c:pt idx="239">
                  <c:v>-77.394686510121616</c:v>
                </c:pt>
                <c:pt idx="240">
                  <c:v>-77.459666924148337</c:v>
                </c:pt>
                <c:pt idx="241">
                  <c:v>-77.523786672220808</c:v>
                </c:pt>
                <c:pt idx="242">
                  <c:v>-77.58704788816236</c:v>
                </c:pt>
                <c:pt idx="243">
                  <c:v>-77.649452670318283</c:v>
                </c:pt>
                <c:pt idx="244">
                  <c:v>-77.711003081931707</c:v>
                </c:pt>
                <c:pt idx="245">
                  <c:v>-77.771701151511408</c:v>
                </c:pt>
                <c:pt idx="246">
                  <c:v>-77.831548873191522</c:v>
                </c:pt>
                <c:pt idx="247">
                  <c:v>-77.890548207083512</c:v>
                </c:pt>
                <c:pt idx="248">
                  <c:v>-77.948701079620307</c:v>
                </c:pt>
                <c:pt idx="249">
                  <c:v>-78.006009383892987</c:v>
                </c:pt>
                <c:pt idx="250">
                  <c:v>-78.062474979979982</c:v>
                </c:pt>
                <c:pt idx="251">
                  <c:v>-78.11809969526908</c:v>
                </c:pt>
                <c:pt idx="252">
                  <c:v>-78.172885324772295</c:v>
                </c:pt>
                <c:pt idx="253">
                  <c:v>-78.226833631433664</c:v>
                </c:pt>
                <c:pt idx="254">
                  <c:v>-78.279946346430265</c:v>
                </c:pt>
                <c:pt idx="255">
                  <c:v>-78.332225169466497</c:v>
                </c:pt>
                <c:pt idx="256">
                  <c:v>-78.383671769061692</c:v>
                </c:pt>
                <c:pt idx="257">
                  <c:v>-78.434287782831305</c:v>
                </c:pt>
                <c:pt idx="258">
                  <c:v>-78.484074817761595</c:v>
                </c:pt>
                <c:pt idx="259">
                  <c:v>-78.533034450478226</c:v>
                </c:pt>
                <c:pt idx="260">
                  <c:v>-78.581168227508556</c:v>
                </c:pt>
                <c:pt idx="261">
                  <c:v>-78.628477665537943</c:v>
                </c:pt>
                <c:pt idx="262">
                  <c:v>-78.674964251660128</c:v>
                </c:pt>
                <c:pt idx="263">
                  <c:v>-78.720629443621704</c:v>
                </c:pt>
                <c:pt idx="264">
                  <c:v>-78.765474670060868</c:v>
                </c:pt>
                <c:pt idx="265">
                  <c:v>-78.809501330740574</c:v>
                </c:pt>
                <c:pt idx="266">
                  <c:v>-78.852710796776037</c:v>
                </c:pt>
                <c:pt idx="267">
                  <c:v>-78.895104410856831</c:v>
                </c:pt>
                <c:pt idx="268">
                  <c:v>-78.93668348746354</c:v>
                </c:pt>
                <c:pt idx="269">
                  <c:v>-78.977449313079234</c:v>
                </c:pt>
                <c:pt idx="270">
                  <c:v>-79.017403146395537</c:v>
                </c:pt>
                <c:pt idx="271">
                  <c:v>-79.056546218513745</c:v>
                </c:pt>
                <c:pt idx="272">
                  <c:v>-79.094879733140758</c:v>
                </c:pt>
                <c:pt idx="273">
                  <c:v>-79.132404866780078</c:v>
                </c:pt>
                <c:pt idx="274">
                  <c:v>-79.16912276891793</c:v>
                </c:pt>
                <c:pt idx="275">
                  <c:v>-79.205034562204446</c:v>
                </c:pt>
                <c:pt idx="276">
                  <c:v>-79.240141342630125</c:v>
                </c:pt>
                <c:pt idx="277">
                  <c:v>-79.274444179697653</c:v>
                </c:pt>
                <c:pt idx="278">
                  <c:v>-79.30794411658897</c:v>
                </c:pt>
                <c:pt idx="279">
                  <c:v>-79.340642170327811</c:v>
                </c:pt>
                <c:pt idx="280">
                  <c:v>-79.372539331937716</c:v>
                </c:pt>
                <c:pt idx="281">
                  <c:v>-79.403636566595608</c:v>
                </c:pt>
                <c:pt idx="282">
                  <c:v>-79.433934813780937</c:v>
                </c:pt>
                <c:pt idx="283">
                  <c:v>-79.46343498742047</c:v>
                </c:pt>
                <c:pt idx="284">
                  <c:v>-79.4921379760288</c:v>
                </c:pt>
                <c:pt idx="285">
                  <c:v>-79.52004464284461</c:v>
                </c:pt>
                <c:pt idx="286">
                  <c:v>-79.547155825962747</c:v>
                </c:pt>
                <c:pt idx="287">
                  <c:v>-79.573472338462139</c:v>
                </c:pt>
                <c:pt idx="288">
                  <c:v>-79.598994968529595</c:v>
                </c:pt>
                <c:pt idx="289">
                  <c:v>-79.623724479579579</c:v>
                </c:pt>
                <c:pt idx="290">
                  <c:v>-79.647661610369951</c:v>
                </c:pt>
                <c:pt idx="291">
                  <c:v>-79.670807075113785</c:v>
                </c:pt>
                <c:pt idx="292">
                  <c:v>-79.693161563587125</c:v>
                </c:pt>
                <c:pt idx="293">
                  <c:v>-79.714725741233025</c:v>
                </c:pt>
                <c:pt idx="294">
                  <c:v>-79.735500249261619</c:v>
                </c:pt>
                <c:pt idx="295">
                  <c:v>-79.755485704746349</c:v>
                </c:pt>
                <c:pt idx="296">
                  <c:v>-79.774682700716525</c:v>
                </c:pt>
                <c:pt idx="297">
                  <c:v>-79.793091806245982</c:v>
                </c:pt>
                <c:pt idx="298">
                  <c:v>-79.810713566538169</c:v>
                </c:pt>
                <c:pt idx="299">
                  <c:v>-79.827548503007407</c:v>
                </c:pt>
                <c:pt idx="300">
                  <c:v>-79.843597113356566</c:v>
                </c:pt>
                <c:pt idx="301">
                  <c:v>-79.858859871651063</c:v>
                </c:pt>
                <c:pt idx="302">
                  <c:v>-79.873337228389303</c:v>
                </c:pt>
                <c:pt idx="303">
                  <c:v>-79.887029610569456</c:v>
                </c:pt>
                <c:pt idx="304">
                  <c:v>-79.899937421752711</c:v>
                </c:pt>
                <c:pt idx="305">
                  <c:v>-79.912061042123042</c:v>
                </c:pt>
                <c:pt idx="306">
                  <c:v>-79.923400828543322</c:v>
                </c:pt>
                <c:pt idx="307">
                  <c:v>-79.933957114608063</c:v>
                </c:pt>
                <c:pt idx="308">
                  <c:v>-79.943730210692564</c:v>
                </c:pt>
                <c:pt idx="309">
                  <c:v>-79.952720403998768</c:v>
                </c:pt>
                <c:pt idx="310">
                  <c:v>-79.960927958597381</c:v>
                </c:pt>
                <c:pt idx="311">
                  <c:v>-79.968353115466869</c:v>
                </c:pt>
                <c:pt idx="312">
                  <c:v>-79.974996092528826</c:v>
                </c:pt>
                <c:pt idx="313">
                  <c:v>-79.980857084679954</c:v>
                </c:pt>
                <c:pt idx="314">
                  <c:v>-79.985936263820776</c:v>
                </c:pt>
                <c:pt idx="315">
                  <c:v>-79.990233778880778</c:v>
                </c:pt>
                <c:pt idx="316">
                  <c:v>-79.993749755840298</c:v>
                </c:pt>
                <c:pt idx="317">
                  <c:v>-79.996484297748992</c:v>
                </c:pt>
                <c:pt idx="318">
                  <c:v>-79.998437484740919</c:v>
                </c:pt>
                <c:pt idx="319">
                  <c:v>-79.999609374046315</c:v>
                </c:pt>
                <c:pt idx="320">
                  <c:v>-80</c:v>
                </c:pt>
                <c:pt idx="321">
                  <c:v>-79.999609374046315</c:v>
                </c:pt>
                <c:pt idx="322">
                  <c:v>-79.998437484740919</c:v>
                </c:pt>
                <c:pt idx="323">
                  <c:v>-79.996484297748992</c:v>
                </c:pt>
                <c:pt idx="324">
                  <c:v>-79.993749755840298</c:v>
                </c:pt>
                <c:pt idx="325">
                  <c:v>-79.990233778880778</c:v>
                </c:pt>
                <c:pt idx="326">
                  <c:v>-79.985936263820776</c:v>
                </c:pt>
                <c:pt idx="327">
                  <c:v>-79.980857084679954</c:v>
                </c:pt>
                <c:pt idx="328">
                  <c:v>-79.974996092528826</c:v>
                </c:pt>
                <c:pt idx="329">
                  <c:v>-79.968353115466869</c:v>
                </c:pt>
                <c:pt idx="330">
                  <c:v>-79.960927958597381</c:v>
                </c:pt>
                <c:pt idx="331">
                  <c:v>-79.952720403998768</c:v>
                </c:pt>
                <c:pt idx="332">
                  <c:v>-79.943730210692564</c:v>
                </c:pt>
                <c:pt idx="333">
                  <c:v>-79.933957114608063</c:v>
                </c:pt>
                <c:pt idx="334">
                  <c:v>-79.923400828543322</c:v>
                </c:pt>
                <c:pt idx="335">
                  <c:v>-79.912061042123042</c:v>
                </c:pt>
                <c:pt idx="336">
                  <c:v>-79.899937421752711</c:v>
                </c:pt>
                <c:pt idx="337">
                  <c:v>-79.887029610569456</c:v>
                </c:pt>
                <c:pt idx="338">
                  <c:v>-79.873337228389303</c:v>
                </c:pt>
                <c:pt idx="339">
                  <c:v>-79.858859871651063</c:v>
                </c:pt>
                <c:pt idx="340">
                  <c:v>-79.843597113356566</c:v>
                </c:pt>
                <c:pt idx="341">
                  <c:v>-79.827548503007407</c:v>
                </c:pt>
                <c:pt idx="342">
                  <c:v>-79.810713566538169</c:v>
                </c:pt>
                <c:pt idx="343">
                  <c:v>-79.793091806245982</c:v>
                </c:pt>
                <c:pt idx="344">
                  <c:v>-79.774682700716525</c:v>
                </c:pt>
                <c:pt idx="345">
                  <c:v>-79.755485704746349</c:v>
                </c:pt>
                <c:pt idx="346">
                  <c:v>-79.735500249261619</c:v>
                </c:pt>
                <c:pt idx="347">
                  <c:v>-79.714725741233025</c:v>
                </c:pt>
                <c:pt idx="348">
                  <c:v>-79.693161563587125</c:v>
                </c:pt>
                <c:pt idx="349">
                  <c:v>-79.670807075113785</c:v>
                </c:pt>
                <c:pt idx="350">
                  <c:v>-79.647661610369951</c:v>
                </c:pt>
                <c:pt idx="351">
                  <c:v>-79.623724479579579</c:v>
                </c:pt>
                <c:pt idx="352">
                  <c:v>-79.598994968529595</c:v>
                </c:pt>
                <c:pt idx="353">
                  <c:v>-79.573472338462139</c:v>
                </c:pt>
                <c:pt idx="354">
                  <c:v>-79.547155825962747</c:v>
                </c:pt>
                <c:pt idx="355">
                  <c:v>-79.52004464284461</c:v>
                </c:pt>
                <c:pt idx="356">
                  <c:v>-79.4921379760288</c:v>
                </c:pt>
                <c:pt idx="357">
                  <c:v>-79.46343498742047</c:v>
                </c:pt>
                <c:pt idx="358">
                  <c:v>-79.433934813780937</c:v>
                </c:pt>
                <c:pt idx="359">
                  <c:v>-79.403636566595608</c:v>
                </c:pt>
                <c:pt idx="360">
                  <c:v>-79.372539331937716</c:v>
                </c:pt>
                <c:pt idx="361">
                  <c:v>-79.340642170327811</c:v>
                </c:pt>
                <c:pt idx="362">
                  <c:v>-79.30794411658897</c:v>
                </c:pt>
                <c:pt idx="363">
                  <c:v>-79.274444179697653</c:v>
                </c:pt>
                <c:pt idx="364">
                  <c:v>-79.240141342630125</c:v>
                </c:pt>
                <c:pt idx="365">
                  <c:v>-79.205034562204446</c:v>
                </c:pt>
                <c:pt idx="366">
                  <c:v>-79.16912276891793</c:v>
                </c:pt>
                <c:pt idx="367">
                  <c:v>-79.132404866780078</c:v>
                </c:pt>
                <c:pt idx="368">
                  <c:v>-79.094879733140758</c:v>
                </c:pt>
                <c:pt idx="369">
                  <c:v>-79.056546218513745</c:v>
                </c:pt>
                <c:pt idx="370">
                  <c:v>-79.017403146395537</c:v>
                </c:pt>
                <c:pt idx="371">
                  <c:v>-78.977449313079234</c:v>
                </c:pt>
                <c:pt idx="372">
                  <c:v>-78.93668348746354</c:v>
                </c:pt>
                <c:pt idx="373">
                  <c:v>-78.895104410856831</c:v>
                </c:pt>
                <c:pt idx="374">
                  <c:v>-78.852710796776037</c:v>
                </c:pt>
                <c:pt idx="375">
                  <c:v>-78.809501330740574</c:v>
                </c:pt>
                <c:pt idx="376">
                  <c:v>-78.765474670060868</c:v>
                </c:pt>
                <c:pt idx="377">
                  <c:v>-78.720629443621704</c:v>
                </c:pt>
                <c:pt idx="378">
                  <c:v>-78.674964251660128</c:v>
                </c:pt>
                <c:pt idx="379">
                  <c:v>-78.628477665537943</c:v>
                </c:pt>
                <c:pt idx="380">
                  <c:v>-78.581168227508556</c:v>
                </c:pt>
                <c:pt idx="381">
                  <c:v>-78.533034450478226</c:v>
                </c:pt>
                <c:pt idx="382">
                  <c:v>-78.484074817761595</c:v>
                </c:pt>
                <c:pt idx="383">
                  <c:v>-78.434287782831305</c:v>
                </c:pt>
                <c:pt idx="384">
                  <c:v>-78.383671769061692</c:v>
                </c:pt>
                <c:pt idx="385">
                  <c:v>-78.332225169466497</c:v>
                </c:pt>
                <c:pt idx="386">
                  <c:v>-78.279946346430265</c:v>
                </c:pt>
                <c:pt idx="387">
                  <c:v>-78.226833631433664</c:v>
                </c:pt>
                <c:pt idx="388">
                  <c:v>-78.172885324772295</c:v>
                </c:pt>
                <c:pt idx="389">
                  <c:v>-78.11809969526908</c:v>
                </c:pt>
                <c:pt idx="390">
                  <c:v>-78.062474979979982</c:v>
                </c:pt>
                <c:pt idx="391">
                  <c:v>-78.006009383892987</c:v>
                </c:pt>
                <c:pt idx="392">
                  <c:v>-77.948701079620307</c:v>
                </c:pt>
                <c:pt idx="393">
                  <c:v>-77.890548207083512</c:v>
                </c:pt>
                <c:pt idx="394">
                  <c:v>-77.831548873191522</c:v>
                </c:pt>
                <c:pt idx="395">
                  <c:v>-77.771701151511408</c:v>
                </c:pt>
                <c:pt idx="396">
                  <c:v>-77.711003081931707</c:v>
                </c:pt>
                <c:pt idx="397">
                  <c:v>-77.649452670318283</c:v>
                </c:pt>
                <c:pt idx="398">
                  <c:v>-77.58704788816236</c:v>
                </c:pt>
                <c:pt idx="399">
                  <c:v>-77.523786672220808</c:v>
                </c:pt>
                <c:pt idx="400">
                  <c:v>-77.459666924148337</c:v>
                </c:pt>
                <c:pt idx="401">
                  <c:v>-77.394686510121616</c:v>
                </c:pt>
                <c:pt idx="402">
                  <c:v>-77.328843260454889</c:v>
                </c:pt>
                <c:pt idx="403">
                  <c:v>-77.262134969207267</c:v>
                </c:pt>
                <c:pt idx="404">
                  <c:v>-77.19455939378112</c:v>
                </c:pt>
                <c:pt idx="405">
                  <c:v>-77.126114254511748</c:v>
                </c:pt>
                <c:pt idx="406">
                  <c:v>-77.056797234247938</c:v>
                </c:pt>
                <c:pt idx="407">
                  <c:v>-76.986605977923205</c:v>
                </c:pt>
                <c:pt idx="408">
                  <c:v>-76.915538092117643</c:v>
                </c:pt>
                <c:pt idx="409">
                  <c:v>-76.843591144610102</c:v>
                </c:pt>
                <c:pt idx="410">
                  <c:v>-76.770762663920436</c:v>
                </c:pt>
                <c:pt idx="411">
                  <c:v>-76.697050138841718</c:v>
                </c:pt>
                <c:pt idx="412">
                  <c:v>-76.622451017962092</c:v>
                </c:pt>
                <c:pt idx="413">
                  <c:v>-76.546962709176128</c:v>
                </c:pt>
                <c:pt idx="414">
                  <c:v>-76.470582579185304</c:v>
                </c:pt>
                <c:pt idx="415">
                  <c:v>-76.393307952987612</c:v>
                </c:pt>
                <c:pt idx="416">
                  <c:v>-76.315136113355649</c:v>
                </c:pt>
                <c:pt idx="417">
                  <c:v>-76.23606430030344</c:v>
                </c:pt>
                <c:pt idx="418">
                  <c:v>-76.15608971054121</c:v>
                </c:pt>
                <c:pt idx="419">
                  <c:v>-76.075209496918248</c:v>
                </c:pt>
                <c:pt idx="420">
                  <c:v>-75.993420767853323</c:v>
                </c:pt>
                <c:pt idx="421">
                  <c:v>-75.910720586752433</c:v>
                </c:pt>
                <c:pt idx="422">
                  <c:v>-75.827105971413673</c:v>
                </c:pt>
                <c:pt idx="423">
                  <c:v>-75.742573893418751</c:v>
                </c:pt>
                <c:pt idx="424">
                  <c:v>-75.657121277510953</c:v>
                </c:pt>
                <c:pt idx="425">
                  <c:v>-75.570745000959207</c:v>
                </c:pt>
                <c:pt idx="426">
                  <c:v>-75.483441892907877</c:v>
                </c:pt>
                <c:pt idx="427">
                  <c:v>-75.395208733711982</c:v>
                </c:pt>
                <c:pt idx="428">
                  <c:v>-75.306042254257392</c:v>
                </c:pt>
                <c:pt idx="429">
                  <c:v>-75.215939135265742</c:v>
                </c:pt>
                <c:pt idx="430">
                  <c:v>-75.124896006583597</c:v>
                </c:pt>
                <c:pt idx="431">
                  <c:v>-75.032909446455562</c:v>
                </c:pt>
                <c:pt idx="432">
                  <c:v>-74.939975980780773</c:v>
                </c:pt>
                <c:pt idx="433">
                  <c:v>-74.84609208235257</c:v>
                </c:pt>
                <c:pt idx="434">
                  <c:v>-74.751254170080657</c:v>
                </c:pt>
                <c:pt idx="435">
                  <c:v>-74.655458608195559</c:v>
                </c:pt>
                <c:pt idx="436">
                  <c:v>-74.558701705434757</c:v>
                </c:pt>
                <c:pt idx="437">
                  <c:v>-74.46097971421004</c:v>
                </c:pt>
                <c:pt idx="438">
                  <c:v>-74.362288829755641</c:v>
                </c:pt>
                <c:pt idx="439">
                  <c:v>-74.262625189256539</c:v>
                </c:pt>
                <c:pt idx="440">
                  <c:v>-74.16198487095663</c:v>
                </c:pt>
                <c:pt idx="441">
                  <c:v>-74.060363893245892</c:v>
                </c:pt>
                <c:pt idx="442">
                  <c:v>-73.957758213726294</c:v>
                </c:pt>
                <c:pt idx="443">
                  <c:v>-73.854163728255699</c:v>
                </c:pt>
                <c:pt idx="444">
                  <c:v>-73.749576269969168</c:v>
                </c:pt>
                <c:pt idx="445">
                  <c:v>-73.643991608277176</c:v>
                </c:pt>
                <c:pt idx="446">
                  <c:v>-73.537405447839944</c:v>
                </c:pt>
                <c:pt idx="447">
                  <c:v>-73.429813427517303</c:v>
                </c:pt>
                <c:pt idx="448">
                  <c:v>-73.321211119293437</c:v>
                </c:pt>
                <c:pt idx="449">
                  <c:v>-73.211594027175778</c:v>
                </c:pt>
                <c:pt idx="450">
                  <c:v>-73.100957586067224</c:v>
                </c:pt>
                <c:pt idx="451">
                  <c:v>-72.989297160611159</c:v>
                </c:pt>
                <c:pt idx="452">
                  <c:v>-72.876608044008194</c:v>
                </c:pt>
                <c:pt idx="453">
                  <c:v>-72.762885456804142</c:v>
                </c:pt>
                <c:pt idx="454">
                  <c:v>-72.648124545648116</c:v>
                </c:pt>
                <c:pt idx="455">
                  <c:v>-72.532320382020046</c:v>
                </c:pt>
                <c:pt idx="456">
                  <c:v>-72.415467960926691</c:v>
                </c:pt>
                <c:pt idx="457">
                  <c:v>-72.297562199565206</c:v>
                </c:pt>
                <c:pt idx="458">
                  <c:v>-72.178597935953292</c:v>
                </c:pt>
                <c:pt idx="459">
                  <c:v>-72.058569927524928</c:v>
                </c:pt>
                <c:pt idx="460">
                  <c:v>-71.937472849690792</c:v>
                </c:pt>
                <c:pt idx="461">
                  <c:v>-71.815301294362058</c:v>
                </c:pt>
                <c:pt idx="462">
                  <c:v>-71.692049768436661</c:v>
                </c:pt>
                <c:pt idx="463">
                  <c:v>-71.567712692246914</c:v>
                </c:pt>
                <c:pt idx="464">
                  <c:v>-71.442284397967001</c:v>
                </c:pt>
                <c:pt idx="465">
                  <c:v>-71.315759127979561</c:v>
                </c:pt>
                <c:pt idx="466">
                  <c:v>-71.188131033199625</c:v>
                </c:pt>
                <c:pt idx="467">
                  <c:v>-71.059394171354995</c:v>
                </c:pt>
                <c:pt idx="468">
                  <c:v>-70.929542505221335</c:v>
                </c:pt>
                <c:pt idx="469">
                  <c:v>-70.798569900810847</c:v>
                </c:pt>
                <c:pt idx="470">
                  <c:v>-70.666470125512845</c:v>
                </c:pt>
                <c:pt idx="471">
                  <c:v>-70.533236846184792</c:v>
                </c:pt>
                <c:pt idx="472">
                  <c:v>-70.398863627192171</c:v>
                </c:pt>
                <c:pt idx="473">
                  <c:v>-70.263343928395557</c:v>
                </c:pt>
                <c:pt idx="474">
                  <c:v>-70.126671103083169</c:v>
                </c:pt>
                <c:pt idx="475">
                  <c:v>-69.988838395847097</c:v>
                </c:pt>
                <c:pt idx="476">
                  <c:v>-69.849838940401284</c:v>
                </c:pt>
                <c:pt idx="477">
                  <c:v>-69.709665757339565</c:v>
                </c:pt>
                <c:pt idx="478">
                  <c:v>-69.568311751831374</c:v>
                </c:pt>
                <c:pt idx="479">
                  <c:v>-69.425769711253466</c:v>
                </c:pt>
                <c:pt idx="480">
                  <c:v>-69.282032302755098</c:v>
                </c:pt>
                <c:pt idx="481">
                  <c:v>-69.137092070754605</c:v>
                </c:pt>
                <c:pt idx="482">
                  <c:v>-68.990941434365141</c:v>
                </c:pt>
                <c:pt idx="483">
                  <c:v>-68.84357268474669</c:v>
                </c:pt>
                <c:pt idx="484">
                  <c:v>-68.694977982382383</c:v>
                </c:pt>
                <c:pt idx="485">
                  <c:v>-68.545149354275978</c:v>
                </c:pt>
                <c:pt idx="486">
                  <c:v>-68.394078691067989</c:v>
                </c:pt>
                <c:pt idx="487">
                  <c:v>-68.241757744067527</c:v>
                </c:pt>
                <c:pt idx="488">
                  <c:v>-68.088178122196808</c:v>
                </c:pt>
                <c:pt idx="489">
                  <c:v>-67.933331288845238</c:v>
                </c:pt>
                <c:pt idx="490">
                  <c:v>-67.777208558629795</c:v>
                </c:pt>
                <c:pt idx="491">
                  <c:v>-67.619801094058246</c:v>
                </c:pt>
                <c:pt idx="492">
                  <c:v>-67.461099902091718</c:v>
                </c:pt>
                <c:pt idx="493">
                  <c:v>-67.301095830602932</c:v>
                </c:pt>
                <c:pt idx="494">
                  <c:v>-67.139779564726012</c:v>
                </c:pt>
                <c:pt idx="495">
                  <c:v>-66.97714162309407</c:v>
                </c:pt>
                <c:pt idx="496">
                  <c:v>-66.813172353960269</c:v>
                </c:pt>
                <c:pt idx="497">
                  <c:v>-66.647861931197767</c:v>
                </c:pt>
                <c:pt idx="498">
                  <c:v>-66.481200350174177</c:v>
                </c:pt>
                <c:pt idx="499">
                  <c:v>-66.313177423495546</c:v>
                </c:pt>
                <c:pt idx="500">
                  <c:v>-66.143782776614771</c:v>
                </c:pt>
                <c:pt idx="501">
                  <c:v>-65.973005843299276</c:v>
                </c:pt>
                <c:pt idx="502">
                  <c:v>-65.800835860952404</c:v>
                </c:pt>
                <c:pt idx="503">
                  <c:v>-65.627261865782572</c:v>
                </c:pt>
                <c:pt idx="504">
                  <c:v>-65.452272687814286</c:v>
                </c:pt>
                <c:pt idx="505">
                  <c:v>-65.275856945734532</c:v>
                </c:pt>
                <c:pt idx="506">
                  <c:v>-65.09800304156802</c:v>
                </c:pt>
                <c:pt idx="507">
                  <c:v>-64.918699155174082</c:v>
                </c:pt>
                <c:pt idx="508">
                  <c:v>-64.737933238558057</c:v>
                </c:pt>
                <c:pt idx="509">
                  <c:v>-64.55569300998944</c:v>
                </c:pt>
                <c:pt idx="510">
                  <c:v>-64.371965947918667</c:v>
                </c:pt>
                <c:pt idx="511">
                  <c:v>-64.186739284684023</c:v>
                </c:pt>
                <c:pt idx="512">
                  <c:v>-64</c:v>
                </c:pt>
                <c:pt idx="513">
                  <c:v>-63.81173481421736</c:v>
                </c:pt>
                <c:pt idx="514">
                  <c:v>-63.62193018134549</c:v>
                </c:pt>
                <c:pt idx="515">
                  <c:v>-63.430572281826372</c:v>
                </c:pt>
                <c:pt idx="516">
                  <c:v>-63.237647015049511</c:v>
                </c:pt>
                <c:pt idx="517">
                  <c:v>-63.043139991596227</c:v>
                </c:pt>
                <c:pt idx="518">
                  <c:v>-62.84703652520141</c:v>
                </c:pt>
                <c:pt idx="519">
                  <c:v>-62.649321624419848</c:v>
                </c:pt>
                <c:pt idx="520">
                  <c:v>-62.44997998398398</c:v>
                </c:pt>
                <c:pt idx="521">
                  <c:v>-62.248995975838838</c:v>
                </c:pt>
                <c:pt idx="522">
                  <c:v>-62.046353639839303</c:v>
                </c:pt>
                <c:pt idx="523">
                  <c:v>-61.842036674094103</c:v>
                </c:pt>
                <c:pt idx="524">
                  <c:v>-61.636028424939909</c:v>
                </c:pt>
                <c:pt idx="525">
                  <c:v>-61.42831187652807</c:v>
                </c:pt>
                <c:pt idx="526">
                  <c:v>-61.218869640005607</c:v>
                </c:pt>
                <c:pt idx="527">
                  <c:v>-61.007683942270745</c:v>
                </c:pt>
                <c:pt idx="528">
                  <c:v>-60.794736614282655</c:v>
                </c:pt>
                <c:pt idx="529">
                  <c:v>-60.580009078903245</c:v>
                </c:pt>
                <c:pt idx="530">
                  <c:v>-60.363482338248183</c:v>
                </c:pt>
                <c:pt idx="531">
                  <c:v>-60.145136960522422</c:v>
                </c:pt>
                <c:pt idx="532">
                  <c:v>-59.924953066314536</c:v>
                </c:pt>
                <c:pt idx="533">
                  <c:v>-59.702910314322196</c:v>
                </c:pt>
                <c:pt idx="534">
                  <c:v>-59.478987886479707</c:v>
                </c:pt>
                <c:pt idx="535">
                  <c:v>-59.25316447245666</c:v>
                </c:pt>
                <c:pt idx="536">
                  <c:v>-59.025418253494827</c:v>
                </c:pt>
                <c:pt idx="537">
                  <c:v>-58.795726885548412</c:v>
                </c:pt>
                <c:pt idx="538">
                  <c:v>-58.564067481690515</c:v>
                </c:pt>
                <c:pt idx="539">
                  <c:v>-58.330416593746357</c:v>
                </c:pt>
                <c:pt idx="540">
                  <c:v>-58.094750193111253</c:v>
                </c:pt>
                <c:pt idx="541">
                  <c:v>-57.857043650708597</c:v>
                </c:pt>
                <c:pt idx="542">
                  <c:v>-57.61727171604015</c:v>
                </c:pt>
                <c:pt idx="543">
                  <c:v>-57.375408495277838</c:v>
                </c:pt>
                <c:pt idx="544">
                  <c:v>-57.131427428342803</c:v>
                </c:pt>
                <c:pt idx="545">
                  <c:v>-56.885301264913771</c:v>
                </c:pt>
                <c:pt idx="546">
                  <c:v>-56.637002039302892</c:v>
                </c:pt>
                <c:pt idx="547">
                  <c:v>-56.386501044132892</c:v>
                </c:pt>
                <c:pt idx="548">
                  <c:v>-56.133768802744754</c:v>
                </c:pt>
                <c:pt idx="549">
                  <c:v>-55.878775040260145</c:v>
                </c:pt>
                <c:pt idx="550">
                  <c:v>-55.621488653217469</c:v>
                </c:pt>
                <c:pt idx="551">
                  <c:v>-55.361877677694423</c:v>
                </c:pt>
                <c:pt idx="552">
                  <c:v>-55.09990925582364</c:v>
                </c:pt>
                <c:pt idx="553">
                  <c:v>-54.835549600601254</c:v>
                </c:pt>
                <c:pt idx="554">
                  <c:v>-54.568763958880361</c:v>
                </c:pt>
                <c:pt idx="555">
                  <c:v>-54.299516572433681</c:v>
                </c:pt>
                <c:pt idx="556">
                  <c:v>-54.027770636960398</c:v>
                </c:pt>
                <c:pt idx="557">
                  <c:v>-53.753488258902792</c:v>
                </c:pt>
                <c:pt idx="558">
                  <c:v>-53.476630409927665</c:v>
                </c:pt>
                <c:pt idx="559">
                  <c:v>-53.197156878915997</c:v>
                </c:pt>
                <c:pt idx="560">
                  <c:v>-52.915026221291811</c:v>
                </c:pt>
                <c:pt idx="561">
                  <c:v>-52.630195705507312</c:v>
                </c:pt>
                <c:pt idx="562">
                  <c:v>-52.342621256486574</c:v>
                </c:pt>
                <c:pt idx="563">
                  <c:v>-52.052257395813299</c:v>
                </c:pt>
                <c:pt idx="564">
                  <c:v>-51.759057178430133</c:v>
                </c:pt>
                <c:pt idx="565">
                  <c:v>-51.462972125597254</c:v>
                </c:pt>
                <c:pt idx="566">
                  <c:v>-51.163952153835808</c:v>
                </c:pt>
                <c:pt idx="567">
                  <c:v>-50.861945499557919</c:v>
                </c:pt>
                <c:pt idx="568">
                  <c:v>-50.556898639058154</c:v>
                </c:pt>
                <c:pt idx="569">
                  <c:v>-50.248756203512144</c:v>
                </c:pt>
                <c:pt idx="570">
                  <c:v>-49.937460888595446</c:v>
                </c:pt>
                <c:pt idx="571">
                  <c:v>-49.622953358299824</c:v>
                </c:pt>
                <c:pt idx="572">
                  <c:v>-49.305172142484203</c:v>
                </c:pt>
                <c:pt idx="573">
                  <c:v>-48.984053527653259</c:v>
                </c:pt>
                <c:pt idx="574">
                  <c:v>-48.659531440407441</c:v>
                </c:pt>
                <c:pt idx="575">
                  <c:v>-48.331537322953011</c:v>
                </c:pt>
                <c:pt idx="576">
                  <c:v>-48</c:v>
                </c:pt>
                <c:pt idx="577">
                  <c:v>-47.664845536306942</c:v>
                </c:pt>
                <c:pt idx="578">
                  <c:v>-47.325997084055189</c:v>
                </c:pt>
                <c:pt idx="579">
                  <c:v>-46.983374719149325</c:v>
                </c:pt>
                <c:pt idx="580">
                  <c:v>-46.636895265444075</c:v>
                </c:pt>
                <c:pt idx="581">
                  <c:v>-46.28647210578918</c:v>
                </c:pt>
                <c:pt idx="582">
                  <c:v>-45.93201497866167</c:v>
                </c:pt>
                <c:pt idx="583">
                  <c:v>-45.573429759016385</c:v>
                </c:pt>
                <c:pt idx="584">
                  <c:v>-45.210618221829257</c:v>
                </c:pt>
                <c:pt idx="585">
                  <c:v>-44.843477786630245</c:v>
                </c:pt>
                <c:pt idx="586">
                  <c:v>-44.471901241120783</c:v>
                </c:pt>
                <c:pt idx="587">
                  <c:v>-44.095776441740995</c:v>
                </c:pt>
                <c:pt idx="588">
                  <c:v>-43.71498598878879</c:v>
                </c:pt>
                <c:pt idx="589">
                  <c:v>-43.329406873392578</c:v>
                </c:pt>
                <c:pt idx="590">
                  <c:v>-42.938910093294169</c:v>
                </c:pt>
                <c:pt idx="591">
                  <c:v>-42.543360234001263</c:v>
                </c:pt>
                <c:pt idx="592">
                  <c:v>-42.142615011410953</c:v>
                </c:pt>
                <c:pt idx="593">
                  <c:v>-41.736524771475644</c:v>
                </c:pt>
                <c:pt idx="594">
                  <c:v>-41.324931941867732</c:v>
                </c:pt>
                <c:pt idx="595">
                  <c:v>-40.907670429883929</c:v>
                </c:pt>
                <c:pt idx="596">
                  <c:v>-40.484564959994323</c:v>
                </c:pt>
                <c:pt idx="597">
                  <c:v>-40.055430343462795</c:v>
                </c:pt>
                <c:pt idx="598">
                  <c:v>-39.620070671315062</c:v>
                </c:pt>
                <c:pt idx="599">
                  <c:v>-39.178278420573818</c:v>
                </c:pt>
                <c:pt idx="600">
                  <c:v>-38.729833462074168</c:v>
                </c:pt>
                <c:pt idx="601">
                  <c:v>-38.274501956263258</c:v>
                </c:pt>
                <c:pt idx="602">
                  <c:v>-37.812035121109261</c:v>
                </c:pt>
                <c:pt idx="603">
                  <c:v>-37.342167853513807</c:v>
                </c:pt>
                <c:pt idx="604">
                  <c:v>-36.864617182333525</c:v>
                </c:pt>
                <c:pt idx="605">
                  <c:v>-36.379080527138122</c:v>
                </c:pt>
                <c:pt idx="606">
                  <c:v>-35.88523373199623</c:v>
                </c:pt>
                <c:pt idx="607">
                  <c:v>-35.382728837668807</c:v>
                </c:pt>
                <c:pt idx="608">
                  <c:v>-34.871191548325392</c:v>
                </c:pt>
                <c:pt idx="609">
                  <c:v>-34.350218339917433</c:v>
                </c:pt>
                <c:pt idx="610">
                  <c:v>-33.819373146171706</c:v>
                </c:pt>
                <c:pt idx="611">
                  <c:v>-33.278183544178006</c:v>
                </c:pt>
                <c:pt idx="612">
                  <c:v>-32.726136343907143</c:v>
                </c:pt>
                <c:pt idx="613">
                  <c:v>-32.162672463587349</c:v>
                </c:pt>
                <c:pt idx="614">
                  <c:v>-31.587180944174172</c:v>
                </c:pt>
                <c:pt idx="615">
                  <c:v>-30.998991919093111</c:v>
                </c:pt>
                <c:pt idx="616">
                  <c:v>-30.397368307141328</c:v>
                </c:pt>
                <c:pt idx="617">
                  <c:v>-29.781495932877515</c:v>
                </c:pt>
                <c:pt idx="618">
                  <c:v>-29.150471694296819</c:v>
                </c:pt>
                <c:pt idx="619">
                  <c:v>-28.50328928387038</c:v>
                </c:pt>
                <c:pt idx="620">
                  <c:v>-27.838821814150108</c:v>
                </c:pt>
                <c:pt idx="621">
                  <c:v>-27.155800485347509</c:v>
                </c:pt>
                <c:pt idx="622">
                  <c:v>-26.452788132822597</c:v>
                </c:pt>
                <c:pt idx="623">
                  <c:v>-25.728146066127657</c:v>
                </c:pt>
                <c:pt idx="624">
                  <c:v>-24.979991993593593</c:v>
                </c:pt>
                <c:pt idx="625">
                  <c:v>-24.206145913796355</c:v>
                </c:pt>
                <c:pt idx="626">
                  <c:v>-23.404059476936901</c:v>
                </c:pt>
                <c:pt idx="627">
                  <c:v>-22.570722186053331</c:v>
                </c:pt>
                <c:pt idx="628">
                  <c:v>-21.702534414210707</c:v>
                </c:pt>
                <c:pt idx="629">
                  <c:v>-20.795131641805011</c:v>
                </c:pt>
                <c:pt idx="630">
                  <c:v>-19.843134832984429</c:v>
                </c:pt>
                <c:pt idx="631">
                  <c:v>-18.839785030620703</c:v>
                </c:pt>
                <c:pt idx="632">
                  <c:v>-17.776388834631177</c:v>
                </c:pt>
                <c:pt idx="633">
                  <c:v>-16.641439240642619</c:v>
                </c:pt>
                <c:pt idx="634">
                  <c:v>-15.419143945109274</c:v>
                </c:pt>
                <c:pt idx="635">
                  <c:v>-14.086784586980807</c:v>
                </c:pt>
                <c:pt idx="636">
                  <c:v>-12.609520212918492</c:v>
                </c:pt>
                <c:pt idx="637">
                  <c:v>-10.928746497197197</c:v>
                </c:pt>
                <c:pt idx="638">
                  <c:v>-8.9302855497458751</c:v>
                </c:pt>
                <c:pt idx="639">
                  <c:v>-6.3196123298822693</c:v>
                </c:pt>
                <c:pt idx="6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C-468D-B9F9-95A6860532D0}"/>
            </c:ext>
          </c:extLst>
        </c:ser>
        <c:ser>
          <c:idx val="57"/>
          <c:order val="7"/>
          <c:tx>
            <c:v>Croma+80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Gris'!$CA$2:$CA$642</c:f>
              <c:numCache>
                <c:formatCode>0.00</c:formatCode>
                <c:ptCount val="641"/>
                <c:pt idx="0">
                  <c:v>-80</c:v>
                </c:pt>
                <c:pt idx="1">
                  <c:v>-79.75</c:v>
                </c:pt>
                <c:pt idx="2">
                  <c:v>-79.5</c:v>
                </c:pt>
                <c:pt idx="3">
                  <c:v>-79.25</c:v>
                </c:pt>
                <c:pt idx="4">
                  <c:v>-79</c:v>
                </c:pt>
                <c:pt idx="5">
                  <c:v>-78.75</c:v>
                </c:pt>
                <c:pt idx="6">
                  <c:v>-78.5</c:v>
                </c:pt>
                <c:pt idx="7">
                  <c:v>-78.25</c:v>
                </c:pt>
                <c:pt idx="8">
                  <c:v>-78</c:v>
                </c:pt>
                <c:pt idx="9">
                  <c:v>-77.75</c:v>
                </c:pt>
                <c:pt idx="10">
                  <c:v>-77.5</c:v>
                </c:pt>
                <c:pt idx="11">
                  <c:v>-77.25</c:v>
                </c:pt>
                <c:pt idx="12">
                  <c:v>-77</c:v>
                </c:pt>
                <c:pt idx="13">
                  <c:v>-76.75</c:v>
                </c:pt>
                <c:pt idx="14">
                  <c:v>-76.5</c:v>
                </c:pt>
                <c:pt idx="15">
                  <c:v>-76.25</c:v>
                </c:pt>
                <c:pt idx="16">
                  <c:v>-76</c:v>
                </c:pt>
                <c:pt idx="17">
                  <c:v>-75.75</c:v>
                </c:pt>
                <c:pt idx="18">
                  <c:v>-75.5</c:v>
                </c:pt>
                <c:pt idx="19">
                  <c:v>-75.25</c:v>
                </c:pt>
                <c:pt idx="20">
                  <c:v>-75</c:v>
                </c:pt>
                <c:pt idx="21">
                  <c:v>-74.75</c:v>
                </c:pt>
                <c:pt idx="22">
                  <c:v>-74.5</c:v>
                </c:pt>
                <c:pt idx="23">
                  <c:v>-74.25</c:v>
                </c:pt>
                <c:pt idx="24">
                  <c:v>-74</c:v>
                </c:pt>
                <c:pt idx="25">
                  <c:v>-73.75</c:v>
                </c:pt>
                <c:pt idx="26">
                  <c:v>-73.5</c:v>
                </c:pt>
                <c:pt idx="27">
                  <c:v>-73.25</c:v>
                </c:pt>
                <c:pt idx="28">
                  <c:v>-73</c:v>
                </c:pt>
                <c:pt idx="29">
                  <c:v>-72.75</c:v>
                </c:pt>
                <c:pt idx="30">
                  <c:v>-72.5</c:v>
                </c:pt>
                <c:pt idx="31">
                  <c:v>-72.25</c:v>
                </c:pt>
                <c:pt idx="32">
                  <c:v>-72</c:v>
                </c:pt>
                <c:pt idx="33">
                  <c:v>-71.75</c:v>
                </c:pt>
                <c:pt idx="34">
                  <c:v>-71.5</c:v>
                </c:pt>
                <c:pt idx="35">
                  <c:v>-71.25</c:v>
                </c:pt>
                <c:pt idx="36">
                  <c:v>-71</c:v>
                </c:pt>
                <c:pt idx="37">
                  <c:v>-70.75</c:v>
                </c:pt>
                <c:pt idx="38">
                  <c:v>-70.5</c:v>
                </c:pt>
                <c:pt idx="39">
                  <c:v>-70.25</c:v>
                </c:pt>
                <c:pt idx="40">
                  <c:v>-70</c:v>
                </c:pt>
                <c:pt idx="41">
                  <c:v>-69.75</c:v>
                </c:pt>
                <c:pt idx="42">
                  <c:v>-69.5</c:v>
                </c:pt>
                <c:pt idx="43">
                  <c:v>-69.25</c:v>
                </c:pt>
                <c:pt idx="44">
                  <c:v>-69</c:v>
                </c:pt>
                <c:pt idx="45">
                  <c:v>-68.75</c:v>
                </c:pt>
                <c:pt idx="46">
                  <c:v>-68.5</c:v>
                </c:pt>
                <c:pt idx="47">
                  <c:v>-68.25</c:v>
                </c:pt>
                <c:pt idx="48">
                  <c:v>-68</c:v>
                </c:pt>
                <c:pt idx="49">
                  <c:v>-67.75</c:v>
                </c:pt>
                <c:pt idx="50">
                  <c:v>-67.5</c:v>
                </c:pt>
                <c:pt idx="51">
                  <c:v>-67.25</c:v>
                </c:pt>
                <c:pt idx="52">
                  <c:v>-67</c:v>
                </c:pt>
                <c:pt idx="53">
                  <c:v>-66.75</c:v>
                </c:pt>
                <c:pt idx="54">
                  <c:v>-66.5</c:v>
                </c:pt>
                <c:pt idx="55">
                  <c:v>-66.25</c:v>
                </c:pt>
                <c:pt idx="56">
                  <c:v>-66</c:v>
                </c:pt>
                <c:pt idx="57">
                  <c:v>-65.75</c:v>
                </c:pt>
                <c:pt idx="58">
                  <c:v>-65.5</c:v>
                </c:pt>
                <c:pt idx="59">
                  <c:v>-65.25</c:v>
                </c:pt>
                <c:pt idx="60">
                  <c:v>-65</c:v>
                </c:pt>
                <c:pt idx="61">
                  <c:v>-64.75</c:v>
                </c:pt>
                <c:pt idx="62">
                  <c:v>-64.5</c:v>
                </c:pt>
                <c:pt idx="63">
                  <c:v>-64.25</c:v>
                </c:pt>
                <c:pt idx="64">
                  <c:v>-64</c:v>
                </c:pt>
                <c:pt idx="65">
                  <c:v>-63.75</c:v>
                </c:pt>
                <c:pt idx="66">
                  <c:v>-63.5</c:v>
                </c:pt>
                <c:pt idx="67">
                  <c:v>-63.25</c:v>
                </c:pt>
                <c:pt idx="68">
                  <c:v>-63</c:v>
                </c:pt>
                <c:pt idx="69">
                  <c:v>-62.75</c:v>
                </c:pt>
                <c:pt idx="70">
                  <c:v>-62.5</c:v>
                </c:pt>
                <c:pt idx="71">
                  <c:v>-62.25</c:v>
                </c:pt>
                <c:pt idx="72">
                  <c:v>-62</c:v>
                </c:pt>
                <c:pt idx="73">
                  <c:v>-61.75</c:v>
                </c:pt>
                <c:pt idx="74">
                  <c:v>-61.5</c:v>
                </c:pt>
                <c:pt idx="75">
                  <c:v>-61.25</c:v>
                </c:pt>
                <c:pt idx="76">
                  <c:v>-61</c:v>
                </c:pt>
                <c:pt idx="77">
                  <c:v>-60.75</c:v>
                </c:pt>
                <c:pt idx="78">
                  <c:v>-60.5</c:v>
                </c:pt>
                <c:pt idx="79">
                  <c:v>-60.25</c:v>
                </c:pt>
                <c:pt idx="80">
                  <c:v>-60</c:v>
                </c:pt>
                <c:pt idx="81">
                  <c:v>-59.75</c:v>
                </c:pt>
                <c:pt idx="82">
                  <c:v>-59.5</c:v>
                </c:pt>
                <c:pt idx="83">
                  <c:v>-59.25</c:v>
                </c:pt>
                <c:pt idx="84">
                  <c:v>-59</c:v>
                </c:pt>
                <c:pt idx="85">
                  <c:v>-58.75</c:v>
                </c:pt>
                <c:pt idx="86">
                  <c:v>-58.5</c:v>
                </c:pt>
                <c:pt idx="87">
                  <c:v>-58.25</c:v>
                </c:pt>
                <c:pt idx="88">
                  <c:v>-58</c:v>
                </c:pt>
                <c:pt idx="89">
                  <c:v>-57.75</c:v>
                </c:pt>
                <c:pt idx="90">
                  <c:v>-57.5</c:v>
                </c:pt>
                <c:pt idx="91">
                  <c:v>-57.25</c:v>
                </c:pt>
                <c:pt idx="92">
                  <c:v>-57</c:v>
                </c:pt>
                <c:pt idx="93">
                  <c:v>-56.75</c:v>
                </c:pt>
                <c:pt idx="94">
                  <c:v>-56.5</c:v>
                </c:pt>
                <c:pt idx="95">
                  <c:v>-56.25</c:v>
                </c:pt>
                <c:pt idx="96">
                  <c:v>-56</c:v>
                </c:pt>
                <c:pt idx="97">
                  <c:v>-55.75</c:v>
                </c:pt>
                <c:pt idx="98">
                  <c:v>-55.5</c:v>
                </c:pt>
                <c:pt idx="99">
                  <c:v>-55.25</c:v>
                </c:pt>
                <c:pt idx="100">
                  <c:v>-55</c:v>
                </c:pt>
                <c:pt idx="101">
                  <c:v>-54.75</c:v>
                </c:pt>
                <c:pt idx="102">
                  <c:v>-54.5</c:v>
                </c:pt>
                <c:pt idx="103">
                  <c:v>-54.25</c:v>
                </c:pt>
                <c:pt idx="104">
                  <c:v>-54</c:v>
                </c:pt>
                <c:pt idx="105">
                  <c:v>-53.75</c:v>
                </c:pt>
                <c:pt idx="106">
                  <c:v>-53.5</c:v>
                </c:pt>
                <c:pt idx="107">
                  <c:v>-53.25</c:v>
                </c:pt>
                <c:pt idx="108">
                  <c:v>-53</c:v>
                </c:pt>
                <c:pt idx="109">
                  <c:v>-52.75</c:v>
                </c:pt>
                <c:pt idx="110">
                  <c:v>-52.5</c:v>
                </c:pt>
                <c:pt idx="111">
                  <c:v>-52.25</c:v>
                </c:pt>
                <c:pt idx="112">
                  <c:v>-52</c:v>
                </c:pt>
                <c:pt idx="113">
                  <c:v>-51.75</c:v>
                </c:pt>
                <c:pt idx="114">
                  <c:v>-51.5</c:v>
                </c:pt>
                <c:pt idx="115">
                  <c:v>-51.25</c:v>
                </c:pt>
                <c:pt idx="116">
                  <c:v>-51</c:v>
                </c:pt>
                <c:pt idx="117">
                  <c:v>-50.75</c:v>
                </c:pt>
                <c:pt idx="118">
                  <c:v>-50.5</c:v>
                </c:pt>
                <c:pt idx="119">
                  <c:v>-50.25</c:v>
                </c:pt>
                <c:pt idx="120">
                  <c:v>-50</c:v>
                </c:pt>
                <c:pt idx="121">
                  <c:v>-49.75</c:v>
                </c:pt>
                <c:pt idx="122">
                  <c:v>-49.5</c:v>
                </c:pt>
                <c:pt idx="123">
                  <c:v>-49.25</c:v>
                </c:pt>
                <c:pt idx="124">
                  <c:v>-49</c:v>
                </c:pt>
                <c:pt idx="125">
                  <c:v>-48.75</c:v>
                </c:pt>
                <c:pt idx="126">
                  <c:v>-48.5</c:v>
                </c:pt>
                <c:pt idx="127">
                  <c:v>-48.25</c:v>
                </c:pt>
                <c:pt idx="128">
                  <c:v>-48</c:v>
                </c:pt>
                <c:pt idx="129">
                  <c:v>-47.75</c:v>
                </c:pt>
                <c:pt idx="130">
                  <c:v>-47.5</c:v>
                </c:pt>
                <c:pt idx="131">
                  <c:v>-47.25</c:v>
                </c:pt>
                <c:pt idx="132">
                  <c:v>-47</c:v>
                </c:pt>
                <c:pt idx="133">
                  <c:v>-46.75</c:v>
                </c:pt>
                <c:pt idx="134">
                  <c:v>-46.5</c:v>
                </c:pt>
                <c:pt idx="135">
                  <c:v>-46.25</c:v>
                </c:pt>
                <c:pt idx="136">
                  <c:v>-46</c:v>
                </c:pt>
                <c:pt idx="137">
                  <c:v>-45.75</c:v>
                </c:pt>
                <c:pt idx="138">
                  <c:v>-45.5</c:v>
                </c:pt>
                <c:pt idx="139">
                  <c:v>-45.25</c:v>
                </c:pt>
                <c:pt idx="140">
                  <c:v>-45</c:v>
                </c:pt>
                <c:pt idx="141">
                  <c:v>-44.75</c:v>
                </c:pt>
                <c:pt idx="142">
                  <c:v>-44.5</c:v>
                </c:pt>
                <c:pt idx="143">
                  <c:v>-44.25</c:v>
                </c:pt>
                <c:pt idx="144">
                  <c:v>-44</c:v>
                </c:pt>
                <c:pt idx="145">
                  <c:v>-43.75</c:v>
                </c:pt>
                <c:pt idx="146">
                  <c:v>-43.5</c:v>
                </c:pt>
                <c:pt idx="147">
                  <c:v>-43.25</c:v>
                </c:pt>
                <c:pt idx="148">
                  <c:v>-43</c:v>
                </c:pt>
                <c:pt idx="149">
                  <c:v>-42.75</c:v>
                </c:pt>
                <c:pt idx="150">
                  <c:v>-42.5</c:v>
                </c:pt>
                <c:pt idx="151">
                  <c:v>-42.25</c:v>
                </c:pt>
                <c:pt idx="152">
                  <c:v>-42</c:v>
                </c:pt>
                <c:pt idx="153">
                  <c:v>-41.75</c:v>
                </c:pt>
                <c:pt idx="154">
                  <c:v>-41.5</c:v>
                </c:pt>
                <c:pt idx="155">
                  <c:v>-41.25</c:v>
                </c:pt>
                <c:pt idx="156">
                  <c:v>-41</c:v>
                </c:pt>
                <c:pt idx="157">
                  <c:v>-40.75</c:v>
                </c:pt>
                <c:pt idx="158">
                  <c:v>-40.5</c:v>
                </c:pt>
                <c:pt idx="159">
                  <c:v>-40.25</c:v>
                </c:pt>
                <c:pt idx="160">
                  <c:v>-40</c:v>
                </c:pt>
                <c:pt idx="161">
                  <c:v>-39.75</c:v>
                </c:pt>
                <c:pt idx="162">
                  <c:v>-39.5</c:v>
                </c:pt>
                <c:pt idx="163">
                  <c:v>-39.25</c:v>
                </c:pt>
                <c:pt idx="164">
                  <c:v>-39</c:v>
                </c:pt>
                <c:pt idx="165">
                  <c:v>-38.75</c:v>
                </c:pt>
                <c:pt idx="166">
                  <c:v>-38.5</c:v>
                </c:pt>
                <c:pt idx="167">
                  <c:v>-38.25</c:v>
                </c:pt>
                <c:pt idx="168">
                  <c:v>-38</c:v>
                </c:pt>
                <c:pt idx="169">
                  <c:v>-37.75</c:v>
                </c:pt>
                <c:pt idx="170">
                  <c:v>-37.5</c:v>
                </c:pt>
                <c:pt idx="171">
                  <c:v>-37.25</c:v>
                </c:pt>
                <c:pt idx="172">
                  <c:v>-37</c:v>
                </c:pt>
                <c:pt idx="173">
                  <c:v>-36.75</c:v>
                </c:pt>
                <c:pt idx="174">
                  <c:v>-36.5</c:v>
                </c:pt>
                <c:pt idx="175">
                  <c:v>-36.25</c:v>
                </c:pt>
                <c:pt idx="176">
                  <c:v>-36</c:v>
                </c:pt>
                <c:pt idx="177">
                  <c:v>-35.75</c:v>
                </c:pt>
                <c:pt idx="178">
                  <c:v>-35.5</c:v>
                </c:pt>
                <c:pt idx="179">
                  <c:v>-35.25</c:v>
                </c:pt>
                <c:pt idx="180">
                  <c:v>-35</c:v>
                </c:pt>
                <c:pt idx="181">
                  <c:v>-34.75</c:v>
                </c:pt>
                <c:pt idx="182">
                  <c:v>-34.5</c:v>
                </c:pt>
                <c:pt idx="183">
                  <c:v>-34.25</c:v>
                </c:pt>
                <c:pt idx="184">
                  <c:v>-34</c:v>
                </c:pt>
                <c:pt idx="185">
                  <c:v>-33.75</c:v>
                </c:pt>
                <c:pt idx="186">
                  <c:v>-33.5</c:v>
                </c:pt>
                <c:pt idx="187">
                  <c:v>-33.25</c:v>
                </c:pt>
                <c:pt idx="188">
                  <c:v>-33</c:v>
                </c:pt>
                <c:pt idx="189">
                  <c:v>-32.75</c:v>
                </c:pt>
                <c:pt idx="190">
                  <c:v>-32.5</c:v>
                </c:pt>
                <c:pt idx="191">
                  <c:v>-32.25</c:v>
                </c:pt>
                <c:pt idx="192">
                  <c:v>-32</c:v>
                </c:pt>
                <c:pt idx="193">
                  <c:v>-31.75</c:v>
                </c:pt>
                <c:pt idx="194">
                  <c:v>-31.5</c:v>
                </c:pt>
                <c:pt idx="195">
                  <c:v>-31.25</c:v>
                </c:pt>
                <c:pt idx="196">
                  <c:v>-31</c:v>
                </c:pt>
                <c:pt idx="197">
                  <c:v>-30.75</c:v>
                </c:pt>
                <c:pt idx="198">
                  <c:v>-30.5</c:v>
                </c:pt>
                <c:pt idx="199">
                  <c:v>-30.25</c:v>
                </c:pt>
                <c:pt idx="200">
                  <c:v>-30</c:v>
                </c:pt>
                <c:pt idx="201">
                  <c:v>-29.75</c:v>
                </c:pt>
                <c:pt idx="202">
                  <c:v>-29.5</c:v>
                </c:pt>
                <c:pt idx="203">
                  <c:v>-29.25</c:v>
                </c:pt>
                <c:pt idx="204">
                  <c:v>-29</c:v>
                </c:pt>
                <c:pt idx="205">
                  <c:v>-28.75</c:v>
                </c:pt>
                <c:pt idx="206">
                  <c:v>-28.5</c:v>
                </c:pt>
                <c:pt idx="207">
                  <c:v>-28.25</c:v>
                </c:pt>
                <c:pt idx="208">
                  <c:v>-28</c:v>
                </c:pt>
                <c:pt idx="209">
                  <c:v>-27.75</c:v>
                </c:pt>
                <c:pt idx="210">
                  <c:v>-27.5</c:v>
                </c:pt>
                <c:pt idx="211">
                  <c:v>-27.25</c:v>
                </c:pt>
                <c:pt idx="212">
                  <c:v>-27</c:v>
                </c:pt>
                <c:pt idx="213">
                  <c:v>-26.75</c:v>
                </c:pt>
                <c:pt idx="214">
                  <c:v>-26.5</c:v>
                </c:pt>
                <c:pt idx="215">
                  <c:v>-26.25</c:v>
                </c:pt>
                <c:pt idx="216">
                  <c:v>-26</c:v>
                </c:pt>
                <c:pt idx="217">
                  <c:v>-25.75</c:v>
                </c:pt>
                <c:pt idx="218">
                  <c:v>-25.5</c:v>
                </c:pt>
                <c:pt idx="219">
                  <c:v>-25.25</c:v>
                </c:pt>
                <c:pt idx="220">
                  <c:v>-25</c:v>
                </c:pt>
                <c:pt idx="221">
                  <c:v>-24.75</c:v>
                </c:pt>
                <c:pt idx="222">
                  <c:v>-24.5</c:v>
                </c:pt>
                <c:pt idx="223">
                  <c:v>-24.25</c:v>
                </c:pt>
                <c:pt idx="224">
                  <c:v>-24</c:v>
                </c:pt>
                <c:pt idx="225">
                  <c:v>-23.75</c:v>
                </c:pt>
                <c:pt idx="226">
                  <c:v>-23.5</c:v>
                </c:pt>
                <c:pt idx="227">
                  <c:v>-23.25</c:v>
                </c:pt>
                <c:pt idx="228">
                  <c:v>-23</c:v>
                </c:pt>
                <c:pt idx="229">
                  <c:v>-22.75</c:v>
                </c:pt>
                <c:pt idx="230">
                  <c:v>-22.5</c:v>
                </c:pt>
                <c:pt idx="231">
                  <c:v>-22.25</c:v>
                </c:pt>
                <c:pt idx="232">
                  <c:v>-22</c:v>
                </c:pt>
                <c:pt idx="233">
                  <c:v>-21.75</c:v>
                </c:pt>
                <c:pt idx="234">
                  <c:v>-21.5</c:v>
                </c:pt>
                <c:pt idx="235">
                  <c:v>-21.25</c:v>
                </c:pt>
                <c:pt idx="236">
                  <c:v>-21</c:v>
                </c:pt>
                <c:pt idx="237">
                  <c:v>-20.75</c:v>
                </c:pt>
                <c:pt idx="238">
                  <c:v>-20.5</c:v>
                </c:pt>
                <c:pt idx="239">
                  <c:v>-20.25</c:v>
                </c:pt>
                <c:pt idx="240">
                  <c:v>-20</c:v>
                </c:pt>
                <c:pt idx="241">
                  <c:v>-19.75</c:v>
                </c:pt>
                <c:pt idx="242">
                  <c:v>-19.5</c:v>
                </c:pt>
                <c:pt idx="243">
                  <c:v>-19.25</c:v>
                </c:pt>
                <c:pt idx="244">
                  <c:v>-19</c:v>
                </c:pt>
                <c:pt idx="245">
                  <c:v>-18.75</c:v>
                </c:pt>
                <c:pt idx="246">
                  <c:v>-18.5</c:v>
                </c:pt>
                <c:pt idx="247">
                  <c:v>-18.25</c:v>
                </c:pt>
                <c:pt idx="248">
                  <c:v>-18</c:v>
                </c:pt>
                <c:pt idx="249">
                  <c:v>-17.75</c:v>
                </c:pt>
                <c:pt idx="250">
                  <c:v>-17.5</c:v>
                </c:pt>
                <c:pt idx="251">
                  <c:v>-17.25</c:v>
                </c:pt>
                <c:pt idx="252">
                  <c:v>-17</c:v>
                </c:pt>
                <c:pt idx="253">
                  <c:v>-16.75</c:v>
                </c:pt>
                <c:pt idx="254">
                  <c:v>-16.5</c:v>
                </c:pt>
                <c:pt idx="255">
                  <c:v>-16.25</c:v>
                </c:pt>
                <c:pt idx="256">
                  <c:v>-16</c:v>
                </c:pt>
                <c:pt idx="257">
                  <c:v>-15.75</c:v>
                </c:pt>
                <c:pt idx="258">
                  <c:v>-15.5</c:v>
                </c:pt>
                <c:pt idx="259">
                  <c:v>-15.25</c:v>
                </c:pt>
                <c:pt idx="260">
                  <c:v>-15</c:v>
                </c:pt>
                <c:pt idx="261">
                  <c:v>-14.75</c:v>
                </c:pt>
                <c:pt idx="262">
                  <c:v>-14.5</c:v>
                </c:pt>
                <c:pt idx="263">
                  <c:v>-14.25</c:v>
                </c:pt>
                <c:pt idx="264">
                  <c:v>-14</c:v>
                </c:pt>
                <c:pt idx="265">
                  <c:v>-13.75</c:v>
                </c:pt>
                <c:pt idx="266">
                  <c:v>-13.5</c:v>
                </c:pt>
                <c:pt idx="267">
                  <c:v>-13.25</c:v>
                </c:pt>
                <c:pt idx="268">
                  <c:v>-13</c:v>
                </c:pt>
                <c:pt idx="269">
                  <c:v>-12.75</c:v>
                </c:pt>
                <c:pt idx="270">
                  <c:v>-12.5</c:v>
                </c:pt>
                <c:pt idx="271">
                  <c:v>-12.25</c:v>
                </c:pt>
                <c:pt idx="272">
                  <c:v>-12</c:v>
                </c:pt>
                <c:pt idx="273">
                  <c:v>-11.75</c:v>
                </c:pt>
                <c:pt idx="274">
                  <c:v>-11.5</c:v>
                </c:pt>
                <c:pt idx="275">
                  <c:v>-11.25</c:v>
                </c:pt>
                <c:pt idx="276">
                  <c:v>-11</c:v>
                </c:pt>
                <c:pt idx="277">
                  <c:v>-10.75</c:v>
                </c:pt>
                <c:pt idx="278">
                  <c:v>-10.5</c:v>
                </c:pt>
                <c:pt idx="279">
                  <c:v>-10.25</c:v>
                </c:pt>
                <c:pt idx="280">
                  <c:v>-10</c:v>
                </c:pt>
                <c:pt idx="281">
                  <c:v>-9.75</c:v>
                </c:pt>
                <c:pt idx="282">
                  <c:v>-9.5</c:v>
                </c:pt>
                <c:pt idx="283">
                  <c:v>-9.25</c:v>
                </c:pt>
                <c:pt idx="284">
                  <c:v>-9</c:v>
                </c:pt>
                <c:pt idx="285">
                  <c:v>-8.75</c:v>
                </c:pt>
                <c:pt idx="286">
                  <c:v>-8.5</c:v>
                </c:pt>
                <c:pt idx="287">
                  <c:v>-8.25</c:v>
                </c:pt>
                <c:pt idx="288">
                  <c:v>-8</c:v>
                </c:pt>
                <c:pt idx="289">
                  <c:v>-7.75</c:v>
                </c:pt>
                <c:pt idx="290">
                  <c:v>-7.5</c:v>
                </c:pt>
                <c:pt idx="291">
                  <c:v>-7.25</c:v>
                </c:pt>
                <c:pt idx="292">
                  <c:v>-7</c:v>
                </c:pt>
                <c:pt idx="293">
                  <c:v>-6.75</c:v>
                </c:pt>
                <c:pt idx="294">
                  <c:v>-6.5</c:v>
                </c:pt>
                <c:pt idx="295">
                  <c:v>-6.25</c:v>
                </c:pt>
                <c:pt idx="296">
                  <c:v>-6</c:v>
                </c:pt>
                <c:pt idx="297">
                  <c:v>-5.75</c:v>
                </c:pt>
                <c:pt idx="298">
                  <c:v>-5.5</c:v>
                </c:pt>
                <c:pt idx="299">
                  <c:v>-5.25</c:v>
                </c:pt>
                <c:pt idx="300">
                  <c:v>-5</c:v>
                </c:pt>
                <c:pt idx="301">
                  <c:v>-4.75</c:v>
                </c:pt>
                <c:pt idx="302">
                  <c:v>-4.5</c:v>
                </c:pt>
                <c:pt idx="303">
                  <c:v>-4.25</c:v>
                </c:pt>
                <c:pt idx="304">
                  <c:v>-4</c:v>
                </c:pt>
                <c:pt idx="305">
                  <c:v>-3.75</c:v>
                </c:pt>
                <c:pt idx="306">
                  <c:v>-3.5</c:v>
                </c:pt>
                <c:pt idx="307">
                  <c:v>-3.25</c:v>
                </c:pt>
                <c:pt idx="308">
                  <c:v>-3</c:v>
                </c:pt>
                <c:pt idx="309">
                  <c:v>-2.75</c:v>
                </c:pt>
                <c:pt idx="310">
                  <c:v>-2.5</c:v>
                </c:pt>
                <c:pt idx="311">
                  <c:v>-2.25</c:v>
                </c:pt>
                <c:pt idx="312">
                  <c:v>-2</c:v>
                </c:pt>
                <c:pt idx="313">
                  <c:v>-1.75</c:v>
                </c:pt>
                <c:pt idx="314">
                  <c:v>-1.5</c:v>
                </c:pt>
                <c:pt idx="315">
                  <c:v>-1.25</c:v>
                </c:pt>
                <c:pt idx="316">
                  <c:v>-1</c:v>
                </c:pt>
                <c:pt idx="317">
                  <c:v>-0.75</c:v>
                </c:pt>
                <c:pt idx="318">
                  <c:v>-0.5</c:v>
                </c:pt>
                <c:pt idx="319">
                  <c:v>-0.25</c:v>
                </c:pt>
                <c:pt idx="320">
                  <c:v>0</c:v>
                </c:pt>
                <c:pt idx="321">
                  <c:v>0.25</c:v>
                </c:pt>
                <c:pt idx="322">
                  <c:v>0.5</c:v>
                </c:pt>
                <c:pt idx="323">
                  <c:v>0.75</c:v>
                </c:pt>
                <c:pt idx="324">
                  <c:v>1</c:v>
                </c:pt>
                <c:pt idx="325">
                  <c:v>1.25</c:v>
                </c:pt>
                <c:pt idx="326">
                  <c:v>1.5</c:v>
                </c:pt>
                <c:pt idx="327">
                  <c:v>1.75</c:v>
                </c:pt>
                <c:pt idx="328">
                  <c:v>2</c:v>
                </c:pt>
                <c:pt idx="329">
                  <c:v>2.25</c:v>
                </c:pt>
                <c:pt idx="330">
                  <c:v>2.5</c:v>
                </c:pt>
                <c:pt idx="331">
                  <c:v>2.75</c:v>
                </c:pt>
                <c:pt idx="332">
                  <c:v>3</c:v>
                </c:pt>
                <c:pt idx="333">
                  <c:v>3.25</c:v>
                </c:pt>
                <c:pt idx="334">
                  <c:v>3.5</c:v>
                </c:pt>
                <c:pt idx="335">
                  <c:v>3.75</c:v>
                </c:pt>
                <c:pt idx="336">
                  <c:v>4</c:v>
                </c:pt>
                <c:pt idx="337">
                  <c:v>4.25</c:v>
                </c:pt>
                <c:pt idx="338">
                  <c:v>4.5</c:v>
                </c:pt>
                <c:pt idx="339">
                  <c:v>4.75</c:v>
                </c:pt>
                <c:pt idx="340">
                  <c:v>5</c:v>
                </c:pt>
                <c:pt idx="341">
                  <c:v>5.25</c:v>
                </c:pt>
                <c:pt idx="342">
                  <c:v>5.5</c:v>
                </c:pt>
                <c:pt idx="343">
                  <c:v>5.75</c:v>
                </c:pt>
                <c:pt idx="344">
                  <c:v>6</c:v>
                </c:pt>
                <c:pt idx="345">
                  <c:v>6.25</c:v>
                </c:pt>
                <c:pt idx="346">
                  <c:v>6.5</c:v>
                </c:pt>
                <c:pt idx="347">
                  <c:v>6.75</c:v>
                </c:pt>
                <c:pt idx="348">
                  <c:v>7</c:v>
                </c:pt>
                <c:pt idx="349">
                  <c:v>7.25</c:v>
                </c:pt>
                <c:pt idx="350">
                  <c:v>7.5</c:v>
                </c:pt>
                <c:pt idx="351">
                  <c:v>7.75</c:v>
                </c:pt>
                <c:pt idx="352">
                  <c:v>8</c:v>
                </c:pt>
                <c:pt idx="353">
                  <c:v>8.25</c:v>
                </c:pt>
                <c:pt idx="354">
                  <c:v>8.5</c:v>
                </c:pt>
                <c:pt idx="355">
                  <c:v>8.75</c:v>
                </c:pt>
                <c:pt idx="356">
                  <c:v>9</c:v>
                </c:pt>
                <c:pt idx="357">
                  <c:v>9.25</c:v>
                </c:pt>
                <c:pt idx="358">
                  <c:v>9.5</c:v>
                </c:pt>
                <c:pt idx="359">
                  <c:v>9.75</c:v>
                </c:pt>
                <c:pt idx="360">
                  <c:v>10</c:v>
                </c:pt>
                <c:pt idx="361">
                  <c:v>10.25</c:v>
                </c:pt>
                <c:pt idx="362">
                  <c:v>10.5</c:v>
                </c:pt>
                <c:pt idx="363">
                  <c:v>10.75</c:v>
                </c:pt>
                <c:pt idx="364">
                  <c:v>11</c:v>
                </c:pt>
                <c:pt idx="365">
                  <c:v>11.25</c:v>
                </c:pt>
                <c:pt idx="366">
                  <c:v>11.5</c:v>
                </c:pt>
                <c:pt idx="367">
                  <c:v>11.75</c:v>
                </c:pt>
                <c:pt idx="368">
                  <c:v>12</c:v>
                </c:pt>
                <c:pt idx="369">
                  <c:v>12.25</c:v>
                </c:pt>
                <c:pt idx="370">
                  <c:v>12.5</c:v>
                </c:pt>
                <c:pt idx="371">
                  <c:v>12.75</c:v>
                </c:pt>
                <c:pt idx="372">
                  <c:v>13</c:v>
                </c:pt>
                <c:pt idx="373">
                  <c:v>13.25</c:v>
                </c:pt>
                <c:pt idx="374">
                  <c:v>13.5</c:v>
                </c:pt>
                <c:pt idx="375">
                  <c:v>13.75</c:v>
                </c:pt>
                <c:pt idx="376">
                  <c:v>14</c:v>
                </c:pt>
                <c:pt idx="377">
                  <c:v>14.25</c:v>
                </c:pt>
                <c:pt idx="378">
                  <c:v>14.5</c:v>
                </c:pt>
                <c:pt idx="379">
                  <c:v>14.75</c:v>
                </c:pt>
                <c:pt idx="380">
                  <c:v>15</c:v>
                </c:pt>
                <c:pt idx="381">
                  <c:v>15.25</c:v>
                </c:pt>
                <c:pt idx="382">
                  <c:v>15.5</c:v>
                </c:pt>
                <c:pt idx="383">
                  <c:v>15.75</c:v>
                </c:pt>
                <c:pt idx="384">
                  <c:v>16</c:v>
                </c:pt>
                <c:pt idx="385">
                  <c:v>16.25</c:v>
                </c:pt>
                <c:pt idx="386">
                  <c:v>16.5</c:v>
                </c:pt>
                <c:pt idx="387">
                  <c:v>16.75</c:v>
                </c:pt>
                <c:pt idx="388">
                  <c:v>17</c:v>
                </c:pt>
                <c:pt idx="389">
                  <c:v>17.25</c:v>
                </c:pt>
                <c:pt idx="390">
                  <c:v>17.5</c:v>
                </c:pt>
                <c:pt idx="391">
                  <c:v>17.75</c:v>
                </c:pt>
                <c:pt idx="392">
                  <c:v>18</c:v>
                </c:pt>
                <c:pt idx="393">
                  <c:v>18.25</c:v>
                </c:pt>
                <c:pt idx="394">
                  <c:v>18.5</c:v>
                </c:pt>
                <c:pt idx="395">
                  <c:v>18.75</c:v>
                </c:pt>
                <c:pt idx="396">
                  <c:v>19</c:v>
                </c:pt>
                <c:pt idx="397">
                  <c:v>19.25</c:v>
                </c:pt>
                <c:pt idx="398">
                  <c:v>19.5</c:v>
                </c:pt>
                <c:pt idx="399">
                  <c:v>19.75</c:v>
                </c:pt>
                <c:pt idx="400">
                  <c:v>20</c:v>
                </c:pt>
                <c:pt idx="401">
                  <c:v>20.25</c:v>
                </c:pt>
                <c:pt idx="402">
                  <c:v>20.5</c:v>
                </c:pt>
                <c:pt idx="403">
                  <c:v>20.75</c:v>
                </c:pt>
                <c:pt idx="404">
                  <c:v>21</c:v>
                </c:pt>
                <c:pt idx="405">
                  <c:v>21.25</c:v>
                </c:pt>
                <c:pt idx="406">
                  <c:v>21.5</c:v>
                </c:pt>
                <c:pt idx="407">
                  <c:v>21.75</c:v>
                </c:pt>
                <c:pt idx="408">
                  <c:v>22</c:v>
                </c:pt>
                <c:pt idx="409">
                  <c:v>22.25</c:v>
                </c:pt>
                <c:pt idx="410">
                  <c:v>22.5</c:v>
                </c:pt>
                <c:pt idx="411">
                  <c:v>22.75</c:v>
                </c:pt>
                <c:pt idx="412">
                  <c:v>23</c:v>
                </c:pt>
                <c:pt idx="413">
                  <c:v>23.25</c:v>
                </c:pt>
                <c:pt idx="414">
                  <c:v>23.5</c:v>
                </c:pt>
                <c:pt idx="415">
                  <c:v>23.75</c:v>
                </c:pt>
                <c:pt idx="416">
                  <c:v>24</c:v>
                </c:pt>
                <c:pt idx="417">
                  <c:v>24.25</c:v>
                </c:pt>
                <c:pt idx="418">
                  <c:v>24.5</c:v>
                </c:pt>
                <c:pt idx="419">
                  <c:v>24.75</c:v>
                </c:pt>
                <c:pt idx="420">
                  <c:v>25</c:v>
                </c:pt>
                <c:pt idx="421">
                  <c:v>25.25</c:v>
                </c:pt>
                <c:pt idx="422">
                  <c:v>25.5</c:v>
                </c:pt>
                <c:pt idx="423">
                  <c:v>25.75</c:v>
                </c:pt>
                <c:pt idx="424">
                  <c:v>26</c:v>
                </c:pt>
                <c:pt idx="425">
                  <c:v>26.25</c:v>
                </c:pt>
                <c:pt idx="426">
                  <c:v>26.5</c:v>
                </c:pt>
                <c:pt idx="427">
                  <c:v>26.75</c:v>
                </c:pt>
                <c:pt idx="428">
                  <c:v>27</c:v>
                </c:pt>
                <c:pt idx="429">
                  <c:v>27.25</c:v>
                </c:pt>
                <c:pt idx="430">
                  <c:v>27.5</c:v>
                </c:pt>
                <c:pt idx="431">
                  <c:v>27.75</c:v>
                </c:pt>
                <c:pt idx="432">
                  <c:v>28</c:v>
                </c:pt>
                <c:pt idx="433">
                  <c:v>28.25</c:v>
                </c:pt>
                <c:pt idx="434">
                  <c:v>28.5</c:v>
                </c:pt>
                <c:pt idx="435">
                  <c:v>28.75</c:v>
                </c:pt>
                <c:pt idx="436">
                  <c:v>29</c:v>
                </c:pt>
                <c:pt idx="437">
                  <c:v>29.25</c:v>
                </c:pt>
                <c:pt idx="438">
                  <c:v>29.5</c:v>
                </c:pt>
                <c:pt idx="439">
                  <c:v>29.75</c:v>
                </c:pt>
                <c:pt idx="440">
                  <c:v>30</c:v>
                </c:pt>
                <c:pt idx="441">
                  <c:v>30.25</c:v>
                </c:pt>
                <c:pt idx="442">
                  <c:v>30.5</c:v>
                </c:pt>
                <c:pt idx="443">
                  <c:v>30.75</c:v>
                </c:pt>
                <c:pt idx="444">
                  <c:v>31</c:v>
                </c:pt>
                <c:pt idx="445">
                  <c:v>31.25</c:v>
                </c:pt>
                <c:pt idx="446">
                  <c:v>31.5</c:v>
                </c:pt>
                <c:pt idx="447">
                  <c:v>31.75</c:v>
                </c:pt>
                <c:pt idx="448">
                  <c:v>32</c:v>
                </c:pt>
                <c:pt idx="449">
                  <c:v>32.25</c:v>
                </c:pt>
                <c:pt idx="450">
                  <c:v>32.5</c:v>
                </c:pt>
                <c:pt idx="451">
                  <c:v>32.75</c:v>
                </c:pt>
                <c:pt idx="452">
                  <c:v>33</c:v>
                </c:pt>
                <c:pt idx="453">
                  <c:v>33.25</c:v>
                </c:pt>
                <c:pt idx="454">
                  <c:v>33.5</c:v>
                </c:pt>
                <c:pt idx="455">
                  <c:v>33.75</c:v>
                </c:pt>
                <c:pt idx="456">
                  <c:v>34</c:v>
                </c:pt>
                <c:pt idx="457">
                  <c:v>34.25</c:v>
                </c:pt>
                <c:pt idx="458">
                  <c:v>34.5</c:v>
                </c:pt>
                <c:pt idx="459">
                  <c:v>34.75</c:v>
                </c:pt>
                <c:pt idx="460">
                  <c:v>35</c:v>
                </c:pt>
                <c:pt idx="461">
                  <c:v>35.25</c:v>
                </c:pt>
                <c:pt idx="462">
                  <c:v>35.5</c:v>
                </c:pt>
                <c:pt idx="463">
                  <c:v>35.75</c:v>
                </c:pt>
                <c:pt idx="464">
                  <c:v>36</c:v>
                </c:pt>
                <c:pt idx="465">
                  <c:v>36.25</c:v>
                </c:pt>
                <c:pt idx="466">
                  <c:v>36.5</c:v>
                </c:pt>
                <c:pt idx="467">
                  <c:v>36.75</c:v>
                </c:pt>
                <c:pt idx="468">
                  <c:v>37</c:v>
                </c:pt>
                <c:pt idx="469">
                  <c:v>37.25</c:v>
                </c:pt>
                <c:pt idx="470">
                  <c:v>37.5</c:v>
                </c:pt>
                <c:pt idx="471">
                  <c:v>37.75</c:v>
                </c:pt>
                <c:pt idx="472">
                  <c:v>38</c:v>
                </c:pt>
                <c:pt idx="473">
                  <c:v>38.25</c:v>
                </c:pt>
                <c:pt idx="474">
                  <c:v>38.5</c:v>
                </c:pt>
                <c:pt idx="475">
                  <c:v>38.75</c:v>
                </c:pt>
                <c:pt idx="476">
                  <c:v>39</c:v>
                </c:pt>
                <c:pt idx="477">
                  <c:v>39.25</c:v>
                </c:pt>
                <c:pt idx="478">
                  <c:v>39.5</c:v>
                </c:pt>
                <c:pt idx="479">
                  <c:v>39.75</c:v>
                </c:pt>
                <c:pt idx="480">
                  <c:v>40</c:v>
                </c:pt>
                <c:pt idx="481">
                  <c:v>40.25</c:v>
                </c:pt>
                <c:pt idx="482">
                  <c:v>40.5</c:v>
                </c:pt>
                <c:pt idx="483">
                  <c:v>40.75</c:v>
                </c:pt>
                <c:pt idx="484">
                  <c:v>41</c:v>
                </c:pt>
                <c:pt idx="485">
                  <c:v>41.25</c:v>
                </c:pt>
                <c:pt idx="486">
                  <c:v>41.5</c:v>
                </c:pt>
                <c:pt idx="487">
                  <c:v>41.75</c:v>
                </c:pt>
                <c:pt idx="488">
                  <c:v>42</c:v>
                </c:pt>
                <c:pt idx="489">
                  <c:v>42.25</c:v>
                </c:pt>
                <c:pt idx="490">
                  <c:v>42.5</c:v>
                </c:pt>
                <c:pt idx="491">
                  <c:v>42.75</c:v>
                </c:pt>
                <c:pt idx="492">
                  <c:v>43</c:v>
                </c:pt>
                <c:pt idx="493">
                  <c:v>43.25</c:v>
                </c:pt>
                <c:pt idx="494">
                  <c:v>43.5</c:v>
                </c:pt>
                <c:pt idx="495">
                  <c:v>43.75</c:v>
                </c:pt>
                <c:pt idx="496">
                  <c:v>44</c:v>
                </c:pt>
                <c:pt idx="497">
                  <c:v>44.25</c:v>
                </c:pt>
                <c:pt idx="498">
                  <c:v>44.5</c:v>
                </c:pt>
                <c:pt idx="499">
                  <c:v>44.75</c:v>
                </c:pt>
                <c:pt idx="500">
                  <c:v>45</c:v>
                </c:pt>
                <c:pt idx="501">
                  <c:v>45.25</c:v>
                </c:pt>
                <c:pt idx="502">
                  <c:v>45.5</c:v>
                </c:pt>
                <c:pt idx="503">
                  <c:v>45.75</c:v>
                </c:pt>
                <c:pt idx="504">
                  <c:v>46</c:v>
                </c:pt>
                <c:pt idx="505">
                  <c:v>46.25</c:v>
                </c:pt>
                <c:pt idx="506">
                  <c:v>46.5</c:v>
                </c:pt>
                <c:pt idx="507">
                  <c:v>46.75</c:v>
                </c:pt>
                <c:pt idx="508">
                  <c:v>47</c:v>
                </c:pt>
                <c:pt idx="509">
                  <c:v>47.25</c:v>
                </c:pt>
                <c:pt idx="510">
                  <c:v>47.5</c:v>
                </c:pt>
                <c:pt idx="511">
                  <c:v>47.75</c:v>
                </c:pt>
                <c:pt idx="512">
                  <c:v>48</c:v>
                </c:pt>
                <c:pt idx="513">
                  <c:v>48.25</c:v>
                </c:pt>
                <c:pt idx="514">
                  <c:v>48.5</c:v>
                </c:pt>
                <c:pt idx="515">
                  <c:v>48.75</c:v>
                </c:pt>
                <c:pt idx="516">
                  <c:v>49</c:v>
                </c:pt>
                <c:pt idx="517">
                  <c:v>49.25</c:v>
                </c:pt>
                <c:pt idx="518">
                  <c:v>49.5</c:v>
                </c:pt>
                <c:pt idx="519">
                  <c:v>49.75</c:v>
                </c:pt>
                <c:pt idx="520">
                  <c:v>50</c:v>
                </c:pt>
                <c:pt idx="521">
                  <c:v>50.25</c:v>
                </c:pt>
                <c:pt idx="522">
                  <c:v>50.5</c:v>
                </c:pt>
                <c:pt idx="523">
                  <c:v>50.75</c:v>
                </c:pt>
                <c:pt idx="524">
                  <c:v>51</c:v>
                </c:pt>
                <c:pt idx="525">
                  <c:v>51.25</c:v>
                </c:pt>
                <c:pt idx="526">
                  <c:v>51.5</c:v>
                </c:pt>
                <c:pt idx="527">
                  <c:v>51.75</c:v>
                </c:pt>
                <c:pt idx="528">
                  <c:v>52</c:v>
                </c:pt>
                <c:pt idx="529">
                  <c:v>52.25</c:v>
                </c:pt>
                <c:pt idx="530">
                  <c:v>52.5</c:v>
                </c:pt>
                <c:pt idx="531">
                  <c:v>52.75</c:v>
                </c:pt>
                <c:pt idx="532">
                  <c:v>53</c:v>
                </c:pt>
                <c:pt idx="533">
                  <c:v>53.25</c:v>
                </c:pt>
                <c:pt idx="534">
                  <c:v>53.5</c:v>
                </c:pt>
                <c:pt idx="535">
                  <c:v>53.75</c:v>
                </c:pt>
                <c:pt idx="536">
                  <c:v>54</c:v>
                </c:pt>
                <c:pt idx="537">
                  <c:v>54.25</c:v>
                </c:pt>
                <c:pt idx="538">
                  <c:v>54.5</c:v>
                </c:pt>
                <c:pt idx="539">
                  <c:v>54.75</c:v>
                </c:pt>
                <c:pt idx="540">
                  <c:v>55</c:v>
                </c:pt>
                <c:pt idx="541">
                  <c:v>55.25</c:v>
                </c:pt>
                <c:pt idx="542">
                  <c:v>55.5</c:v>
                </c:pt>
                <c:pt idx="543">
                  <c:v>55.75</c:v>
                </c:pt>
                <c:pt idx="544">
                  <c:v>56</c:v>
                </c:pt>
                <c:pt idx="545">
                  <c:v>56.25</c:v>
                </c:pt>
                <c:pt idx="546">
                  <c:v>56.5</c:v>
                </c:pt>
                <c:pt idx="547">
                  <c:v>56.75</c:v>
                </c:pt>
                <c:pt idx="548">
                  <c:v>57</c:v>
                </c:pt>
                <c:pt idx="549">
                  <c:v>57.25</c:v>
                </c:pt>
                <c:pt idx="550">
                  <c:v>57.5</c:v>
                </c:pt>
                <c:pt idx="551">
                  <c:v>57.75</c:v>
                </c:pt>
                <c:pt idx="552">
                  <c:v>58</c:v>
                </c:pt>
                <c:pt idx="553">
                  <c:v>58.25</c:v>
                </c:pt>
                <c:pt idx="554">
                  <c:v>58.5</c:v>
                </c:pt>
                <c:pt idx="555">
                  <c:v>58.75</c:v>
                </c:pt>
                <c:pt idx="556">
                  <c:v>59</c:v>
                </c:pt>
                <c:pt idx="557">
                  <c:v>59.25</c:v>
                </c:pt>
                <c:pt idx="558">
                  <c:v>59.5</c:v>
                </c:pt>
                <c:pt idx="559">
                  <c:v>59.75</c:v>
                </c:pt>
                <c:pt idx="560">
                  <c:v>60</c:v>
                </c:pt>
                <c:pt idx="561">
                  <c:v>60.25</c:v>
                </c:pt>
                <c:pt idx="562">
                  <c:v>60.5</c:v>
                </c:pt>
                <c:pt idx="563">
                  <c:v>60.75</c:v>
                </c:pt>
                <c:pt idx="564">
                  <c:v>61</c:v>
                </c:pt>
                <c:pt idx="565">
                  <c:v>61.25</c:v>
                </c:pt>
                <c:pt idx="566">
                  <c:v>61.5</c:v>
                </c:pt>
                <c:pt idx="567">
                  <c:v>61.75</c:v>
                </c:pt>
                <c:pt idx="568">
                  <c:v>62</c:v>
                </c:pt>
                <c:pt idx="569">
                  <c:v>62.25</c:v>
                </c:pt>
                <c:pt idx="570">
                  <c:v>62.5</c:v>
                </c:pt>
                <c:pt idx="571">
                  <c:v>62.75</c:v>
                </c:pt>
                <c:pt idx="572">
                  <c:v>63</c:v>
                </c:pt>
                <c:pt idx="573">
                  <c:v>63.25</c:v>
                </c:pt>
                <c:pt idx="574">
                  <c:v>63.5</c:v>
                </c:pt>
                <c:pt idx="575">
                  <c:v>63.75</c:v>
                </c:pt>
                <c:pt idx="576">
                  <c:v>64</c:v>
                </c:pt>
                <c:pt idx="577">
                  <c:v>64.25</c:v>
                </c:pt>
                <c:pt idx="578">
                  <c:v>64.5</c:v>
                </c:pt>
                <c:pt idx="579">
                  <c:v>64.75</c:v>
                </c:pt>
                <c:pt idx="580">
                  <c:v>65</c:v>
                </c:pt>
                <c:pt idx="581">
                  <c:v>65.25</c:v>
                </c:pt>
                <c:pt idx="582">
                  <c:v>65.5</c:v>
                </c:pt>
                <c:pt idx="583">
                  <c:v>65.75</c:v>
                </c:pt>
                <c:pt idx="584">
                  <c:v>66</c:v>
                </c:pt>
                <c:pt idx="585">
                  <c:v>66.25</c:v>
                </c:pt>
                <c:pt idx="586">
                  <c:v>66.5</c:v>
                </c:pt>
                <c:pt idx="587">
                  <c:v>66.75</c:v>
                </c:pt>
                <c:pt idx="588">
                  <c:v>67</c:v>
                </c:pt>
                <c:pt idx="589">
                  <c:v>67.25</c:v>
                </c:pt>
                <c:pt idx="590">
                  <c:v>67.5</c:v>
                </c:pt>
                <c:pt idx="591">
                  <c:v>67.75</c:v>
                </c:pt>
                <c:pt idx="592">
                  <c:v>68</c:v>
                </c:pt>
                <c:pt idx="593">
                  <c:v>68.25</c:v>
                </c:pt>
                <c:pt idx="594">
                  <c:v>68.5</c:v>
                </c:pt>
                <c:pt idx="595">
                  <c:v>68.75</c:v>
                </c:pt>
                <c:pt idx="596">
                  <c:v>69</c:v>
                </c:pt>
                <c:pt idx="597">
                  <c:v>69.25</c:v>
                </c:pt>
                <c:pt idx="598">
                  <c:v>69.5</c:v>
                </c:pt>
                <c:pt idx="599">
                  <c:v>69.75</c:v>
                </c:pt>
                <c:pt idx="600">
                  <c:v>70</c:v>
                </c:pt>
                <c:pt idx="601">
                  <c:v>70.25</c:v>
                </c:pt>
                <c:pt idx="602">
                  <c:v>70.5</c:v>
                </c:pt>
                <c:pt idx="603">
                  <c:v>70.75</c:v>
                </c:pt>
                <c:pt idx="604">
                  <c:v>71</c:v>
                </c:pt>
                <c:pt idx="605">
                  <c:v>71.25</c:v>
                </c:pt>
                <c:pt idx="606">
                  <c:v>71.5</c:v>
                </c:pt>
                <c:pt idx="607">
                  <c:v>71.75</c:v>
                </c:pt>
                <c:pt idx="608">
                  <c:v>72</c:v>
                </c:pt>
                <c:pt idx="609">
                  <c:v>72.25</c:v>
                </c:pt>
                <c:pt idx="610">
                  <c:v>72.5</c:v>
                </c:pt>
                <c:pt idx="611">
                  <c:v>72.75</c:v>
                </c:pt>
                <c:pt idx="612">
                  <c:v>73</c:v>
                </c:pt>
                <c:pt idx="613">
                  <c:v>73.25</c:v>
                </c:pt>
                <c:pt idx="614">
                  <c:v>73.5</c:v>
                </c:pt>
                <c:pt idx="615">
                  <c:v>73.75</c:v>
                </c:pt>
                <c:pt idx="616">
                  <c:v>74</c:v>
                </c:pt>
                <c:pt idx="617">
                  <c:v>74.25</c:v>
                </c:pt>
                <c:pt idx="618">
                  <c:v>74.5</c:v>
                </c:pt>
                <c:pt idx="619">
                  <c:v>74.75</c:v>
                </c:pt>
                <c:pt idx="620">
                  <c:v>75</c:v>
                </c:pt>
                <c:pt idx="621">
                  <c:v>75.25</c:v>
                </c:pt>
                <c:pt idx="622">
                  <c:v>75.5</c:v>
                </c:pt>
                <c:pt idx="623">
                  <c:v>75.75</c:v>
                </c:pt>
                <c:pt idx="624">
                  <c:v>76</c:v>
                </c:pt>
                <c:pt idx="625">
                  <c:v>76.25</c:v>
                </c:pt>
                <c:pt idx="626">
                  <c:v>76.5</c:v>
                </c:pt>
                <c:pt idx="627">
                  <c:v>76.75</c:v>
                </c:pt>
                <c:pt idx="628">
                  <c:v>77</c:v>
                </c:pt>
                <c:pt idx="629">
                  <c:v>77.25</c:v>
                </c:pt>
                <c:pt idx="630">
                  <c:v>77.5</c:v>
                </c:pt>
                <c:pt idx="631">
                  <c:v>77.75</c:v>
                </c:pt>
                <c:pt idx="632">
                  <c:v>78</c:v>
                </c:pt>
                <c:pt idx="633">
                  <c:v>78.25</c:v>
                </c:pt>
                <c:pt idx="634">
                  <c:v>78.5</c:v>
                </c:pt>
                <c:pt idx="635">
                  <c:v>78.75</c:v>
                </c:pt>
                <c:pt idx="636">
                  <c:v>79</c:v>
                </c:pt>
                <c:pt idx="637">
                  <c:v>79.25</c:v>
                </c:pt>
                <c:pt idx="638">
                  <c:v>79.5</c:v>
                </c:pt>
                <c:pt idx="639">
                  <c:v>79.75</c:v>
                </c:pt>
                <c:pt idx="640">
                  <c:v>80</c:v>
                </c:pt>
              </c:numCache>
            </c:numRef>
          </c:xVal>
          <c:yVal>
            <c:numRef>
              <c:f>'Series Gris'!$CC$2:$CC$642</c:f>
              <c:numCache>
                <c:formatCode>0.00</c:formatCode>
                <c:ptCount val="641"/>
                <c:pt idx="0">
                  <c:v>0</c:v>
                </c:pt>
                <c:pt idx="1">
                  <c:v>6.3196123298822693</c:v>
                </c:pt>
                <c:pt idx="2">
                  <c:v>8.9302855497458751</c:v>
                </c:pt>
                <c:pt idx="3">
                  <c:v>10.928746497197197</c:v>
                </c:pt>
                <c:pt idx="4">
                  <c:v>12.609520212918492</c:v>
                </c:pt>
                <c:pt idx="5">
                  <c:v>14.086784586980807</c:v>
                </c:pt>
                <c:pt idx="6">
                  <c:v>15.419143945109274</c:v>
                </c:pt>
                <c:pt idx="7">
                  <c:v>16.641439240642619</c:v>
                </c:pt>
                <c:pt idx="8">
                  <c:v>17.776388834631177</c:v>
                </c:pt>
                <c:pt idx="9">
                  <c:v>18.839785030620703</c:v>
                </c:pt>
                <c:pt idx="10">
                  <c:v>19.843134832984429</c:v>
                </c:pt>
                <c:pt idx="11">
                  <c:v>20.795131641805011</c:v>
                </c:pt>
                <c:pt idx="12">
                  <c:v>21.702534414210707</c:v>
                </c:pt>
                <c:pt idx="13">
                  <c:v>22.570722186053331</c:v>
                </c:pt>
                <c:pt idx="14">
                  <c:v>23.404059476936901</c:v>
                </c:pt>
                <c:pt idx="15">
                  <c:v>24.206145913796355</c:v>
                </c:pt>
                <c:pt idx="16">
                  <c:v>24.979991993593593</c:v>
                </c:pt>
                <c:pt idx="17">
                  <c:v>25.728146066127657</c:v>
                </c:pt>
                <c:pt idx="18">
                  <c:v>26.452788132822597</c:v>
                </c:pt>
                <c:pt idx="19">
                  <c:v>27.155800485347509</c:v>
                </c:pt>
                <c:pt idx="20">
                  <c:v>27.838821814150108</c:v>
                </c:pt>
                <c:pt idx="21">
                  <c:v>28.50328928387038</c:v>
                </c:pt>
                <c:pt idx="22">
                  <c:v>29.150471694296819</c:v>
                </c:pt>
                <c:pt idx="23">
                  <c:v>29.781495932877515</c:v>
                </c:pt>
                <c:pt idx="24">
                  <c:v>30.397368307141328</c:v>
                </c:pt>
                <c:pt idx="25">
                  <c:v>30.998991919093111</c:v>
                </c:pt>
                <c:pt idx="26">
                  <c:v>31.587180944174172</c:v>
                </c:pt>
                <c:pt idx="27">
                  <c:v>32.162672463587349</c:v>
                </c:pt>
                <c:pt idx="28">
                  <c:v>32.726136343907143</c:v>
                </c:pt>
                <c:pt idx="29">
                  <c:v>33.278183544178006</c:v>
                </c:pt>
                <c:pt idx="30">
                  <c:v>33.819373146171706</c:v>
                </c:pt>
                <c:pt idx="31">
                  <c:v>34.350218339917433</c:v>
                </c:pt>
                <c:pt idx="32">
                  <c:v>34.871191548325392</c:v>
                </c:pt>
                <c:pt idx="33">
                  <c:v>35.382728837668807</c:v>
                </c:pt>
                <c:pt idx="34">
                  <c:v>35.88523373199623</c:v>
                </c:pt>
                <c:pt idx="35">
                  <c:v>36.379080527138122</c:v>
                </c:pt>
                <c:pt idx="36">
                  <c:v>36.864617182333525</c:v>
                </c:pt>
                <c:pt idx="37">
                  <c:v>37.342167853513807</c:v>
                </c:pt>
                <c:pt idx="38">
                  <c:v>37.812035121109261</c:v>
                </c:pt>
                <c:pt idx="39">
                  <c:v>38.274501956263258</c:v>
                </c:pt>
                <c:pt idx="40">
                  <c:v>38.729833462074168</c:v>
                </c:pt>
                <c:pt idx="41">
                  <c:v>39.178278420573818</c:v>
                </c:pt>
                <c:pt idx="42">
                  <c:v>39.620070671315062</c:v>
                </c:pt>
                <c:pt idx="43">
                  <c:v>40.055430343462795</c:v>
                </c:pt>
                <c:pt idx="44">
                  <c:v>40.484564959994323</c:v>
                </c:pt>
                <c:pt idx="45">
                  <c:v>40.907670429883929</c:v>
                </c:pt>
                <c:pt idx="46">
                  <c:v>41.324931941867732</c:v>
                </c:pt>
                <c:pt idx="47">
                  <c:v>41.736524771475644</c:v>
                </c:pt>
                <c:pt idx="48">
                  <c:v>42.142615011410953</c:v>
                </c:pt>
                <c:pt idx="49">
                  <c:v>42.543360234001263</c:v>
                </c:pt>
                <c:pt idx="50">
                  <c:v>42.938910093294169</c:v>
                </c:pt>
                <c:pt idx="51">
                  <c:v>43.329406873392578</c:v>
                </c:pt>
                <c:pt idx="52">
                  <c:v>43.71498598878879</c:v>
                </c:pt>
                <c:pt idx="53">
                  <c:v>44.095776441740995</c:v>
                </c:pt>
                <c:pt idx="54">
                  <c:v>44.471901241120783</c:v>
                </c:pt>
                <c:pt idx="55">
                  <c:v>44.843477786630245</c:v>
                </c:pt>
                <c:pt idx="56">
                  <c:v>45.210618221829257</c:v>
                </c:pt>
                <c:pt idx="57">
                  <c:v>45.573429759016385</c:v>
                </c:pt>
                <c:pt idx="58">
                  <c:v>45.93201497866167</c:v>
                </c:pt>
                <c:pt idx="59">
                  <c:v>46.28647210578918</c:v>
                </c:pt>
                <c:pt idx="60">
                  <c:v>46.636895265444075</c:v>
                </c:pt>
                <c:pt idx="61">
                  <c:v>46.983374719149325</c:v>
                </c:pt>
                <c:pt idx="62">
                  <c:v>47.325997084055189</c:v>
                </c:pt>
                <c:pt idx="63">
                  <c:v>47.664845536306942</c:v>
                </c:pt>
                <c:pt idx="64">
                  <c:v>48</c:v>
                </c:pt>
                <c:pt idx="65">
                  <c:v>48.331537322953011</c:v>
                </c:pt>
                <c:pt idx="66">
                  <c:v>48.659531440407441</c:v>
                </c:pt>
                <c:pt idx="67">
                  <c:v>48.984053527653259</c:v>
                </c:pt>
                <c:pt idx="68">
                  <c:v>49.305172142484203</c:v>
                </c:pt>
                <c:pt idx="69">
                  <c:v>49.622953358299824</c:v>
                </c:pt>
                <c:pt idx="70">
                  <c:v>49.937460888595446</c:v>
                </c:pt>
                <c:pt idx="71">
                  <c:v>50.248756203512144</c:v>
                </c:pt>
                <c:pt idx="72">
                  <c:v>50.556898639058154</c:v>
                </c:pt>
                <c:pt idx="73">
                  <c:v>50.861945499557919</c:v>
                </c:pt>
                <c:pt idx="74">
                  <c:v>51.163952153835808</c:v>
                </c:pt>
                <c:pt idx="75">
                  <c:v>51.462972125597254</c:v>
                </c:pt>
                <c:pt idx="76">
                  <c:v>51.759057178430133</c:v>
                </c:pt>
                <c:pt idx="77">
                  <c:v>52.052257395813299</c:v>
                </c:pt>
                <c:pt idx="78">
                  <c:v>52.342621256486574</c:v>
                </c:pt>
                <c:pt idx="79">
                  <c:v>52.630195705507312</c:v>
                </c:pt>
                <c:pt idx="80">
                  <c:v>52.915026221291811</c:v>
                </c:pt>
                <c:pt idx="81">
                  <c:v>53.197156878915997</c:v>
                </c:pt>
                <c:pt idx="82">
                  <c:v>53.476630409927665</c:v>
                </c:pt>
                <c:pt idx="83">
                  <c:v>53.753488258902792</c:v>
                </c:pt>
                <c:pt idx="84">
                  <c:v>54.027770636960398</c:v>
                </c:pt>
                <c:pt idx="85">
                  <c:v>54.299516572433681</c:v>
                </c:pt>
                <c:pt idx="86">
                  <c:v>54.568763958880361</c:v>
                </c:pt>
                <c:pt idx="87">
                  <c:v>54.835549600601254</c:v>
                </c:pt>
                <c:pt idx="88">
                  <c:v>55.09990925582364</c:v>
                </c:pt>
                <c:pt idx="89">
                  <c:v>55.361877677694423</c:v>
                </c:pt>
                <c:pt idx="90">
                  <c:v>55.621488653217469</c:v>
                </c:pt>
                <c:pt idx="91">
                  <c:v>55.878775040260145</c:v>
                </c:pt>
                <c:pt idx="92">
                  <c:v>56.133768802744754</c:v>
                </c:pt>
                <c:pt idx="93">
                  <c:v>56.386501044132892</c:v>
                </c:pt>
                <c:pt idx="94">
                  <c:v>56.637002039302892</c:v>
                </c:pt>
                <c:pt idx="95">
                  <c:v>56.885301264913771</c:v>
                </c:pt>
                <c:pt idx="96">
                  <c:v>57.131427428342803</c:v>
                </c:pt>
                <c:pt idx="97">
                  <c:v>57.375408495277838</c:v>
                </c:pt>
                <c:pt idx="98">
                  <c:v>57.61727171604015</c:v>
                </c:pt>
                <c:pt idx="99">
                  <c:v>57.857043650708597</c:v>
                </c:pt>
                <c:pt idx="100">
                  <c:v>58.094750193111253</c:v>
                </c:pt>
                <c:pt idx="101">
                  <c:v>58.330416593746357</c:v>
                </c:pt>
                <c:pt idx="102">
                  <c:v>58.564067481690515</c:v>
                </c:pt>
                <c:pt idx="103">
                  <c:v>58.795726885548412</c:v>
                </c:pt>
                <c:pt idx="104">
                  <c:v>59.025418253494827</c:v>
                </c:pt>
                <c:pt idx="105">
                  <c:v>59.25316447245666</c:v>
                </c:pt>
                <c:pt idx="106">
                  <c:v>59.478987886479707</c:v>
                </c:pt>
                <c:pt idx="107">
                  <c:v>59.702910314322196</c:v>
                </c:pt>
                <c:pt idx="108">
                  <c:v>59.924953066314536</c:v>
                </c:pt>
                <c:pt idx="109">
                  <c:v>60.145136960522422</c:v>
                </c:pt>
                <c:pt idx="110">
                  <c:v>60.363482338248183</c:v>
                </c:pt>
                <c:pt idx="111">
                  <c:v>60.580009078903245</c:v>
                </c:pt>
                <c:pt idx="112">
                  <c:v>60.794736614282655</c:v>
                </c:pt>
                <c:pt idx="113">
                  <c:v>61.007683942270745</c:v>
                </c:pt>
                <c:pt idx="114">
                  <c:v>61.218869640005607</c:v>
                </c:pt>
                <c:pt idx="115">
                  <c:v>61.42831187652807</c:v>
                </c:pt>
                <c:pt idx="116">
                  <c:v>61.636028424939909</c:v>
                </c:pt>
                <c:pt idx="117">
                  <c:v>61.842036674094103</c:v>
                </c:pt>
                <c:pt idx="118">
                  <c:v>62.046353639839303</c:v>
                </c:pt>
                <c:pt idx="119">
                  <c:v>62.248995975838838</c:v>
                </c:pt>
                <c:pt idx="120">
                  <c:v>62.44997998398398</c:v>
                </c:pt>
                <c:pt idx="121">
                  <c:v>62.649321624419848</c:v>
                </c:pt>
                <c:pt idx="122">
                  <c:v>62.84703652520141</c:v>
                </c:pt>
                <c:pt idx="123">
                  <c:v>63.043139991596227</c:v>
                </c:pt>
                <c:pt idx="124">
                  <c:v>63.237647015049511</c:v>
                </c:pt>
                <c:pt idx="125">
                  <c:v>63.430572281826372</c:v>
                </c:pt>
                <c:pt idx="126">
                  <c:v>63.62193018134549</c:v>
                </c:pt>
                <c:pt idx="127">
                  <c:v>63.81173481421736</c:v>
                </c:pt>
                <c:pt idx="128">
                  <c:v>64</c:v>
                </c:pt>
                <c:pt idx="129">
                  <c:v>64.186739284684023</c:v>
                </c:pt>
                <c:pt idx="130">
                  <c:v>64.371965947918667</c:v>
                </c:pt>
                <c:pt idx="131">
                  <c:v>64.55569300998944</c:v>
                </c:pt>
                <c:pt idx="132">
                  <c:v>64.737933238558057</c:v>
                </c:pt>
                <c:pt idx="133">
                  <c:v>64.918699155174082</c:v>
                </c:pt>
                <c:pt idx="134">
                  <c:v>65.09800304156802</c:v>
                </c:pt>
                <c:pt idx="135">
                  <c:v>65.275856945734532</c:v>
                </c:pt>
                <c:pt idx="136">
                  <c:v>65.452272687814286</c:v>
                </c:pt>
                <c:pt idx="137">
                  <c:v>65.627261865782572</c:v>
                </c:pt>
                <c:pt idx="138">
                  <c:v>65.800835860952404</c:v>
                </c:pt>
                <c:pt idx="139">
                  <c:v>65.973005843299276</c:v>
                </c:pt>
                <c:pt idx="140">
                  <c:v>66.143782776614771</c:v>
                </c:pt>
                <c:pt idx="141">
                  <c:v>66.313177423495546</c:v>
                </c:pt>
                <c:pt idx="142">
                  <c:v>66.481200350174177</c:v>
                </c:pt>
                <c:pt idx="143">
                  <c:v>66.647861931197767</c:v>
                </c:pt>
                <c:pt idx="144">
                  <c:v>66.813172353960269</c:v>
                </c:pt>
                <c:pt idx="145">
                  <c:v>66.97714162309407</c:v>
                </c:pt>
                <c:pt idx="146">
                  <c:v>67.139779564726012</c:v>
                </c:pt>
                <c:pt idx="147">
                  <c:v>67.301095830602932</c:v>
                </c:pt>
                <c:pt idx="148">
                  <c:v>67.461099902091718</c:v>
                </c:pt>
                <c:pt idx="149">
                  <c:v>67.619801094058246</c:v>
                </c:pt>
                <c:pt idx="150">
                  <c:v>67.777208558629795</c:v>
                </c:pt>
                <c:pt idx="151">
                  <c:v>67.933331288845238</c:v>
                </c:pt>
                <c:pt idx="152">
                  <c:v>68.088178122196808</c:v>
                </c:pt>
                <c:pt idx="153">
                  <c:v>68.241757744067527</c:v>
                </c:pt>
                <c:pt idx="154">
                  <c:v>68.394078691067989</c:v>
                </c:pt>
                <c:pt idx="155">
                  <c:v>68.545149354275978</c:v>
                </c:pt>
                <c:pt idx="156">
                  <c:v>68.694977982382383</c:v>
                </c:pt>
                <c:pt idx="157">
                  <c:v>68.84357268474669</c:v>
                </c:pt>
                <c:pt idx="158">
                  <c:v>68.990941434365141</c:v>
                </c:pt>
                <c:pt idx="159">
                  <c:v>69.137092070754605</c:v>
                </c:pt>
                <c:pt idx="160">
                  <c:v>69.282032302755098</c:v>
                </c:pt>
                <c:pt idx="161">
                  <c:v>69.425769711253466</c:v>
                </c:pt>
                <c:pt idx="162">
                  <c:v>69.568311751831374</c:v>
                </c:pt>
                <c:pt idx="163">
                  <c:v>69.709665757339565</c:v>
                </c:pt>
                <c:pt idx="164">
                  <c:v>69.849838940401284</c:v>
                </c:pt>
                <c:pt idx="165">
                  <c:v>69.988838395847097</c:v>
                </c:pt>
                <c:pt idx="166">
                  <c:v>70.126671103083169</c:v>
                </c:pt>
                <c:pt idx="167">
                  <c:v>70.263343928395557</c:v>
                </c:pt>
                <c:pt idx="168">
                  <c:v>70.398863627192171</c:v>
                </c:pt>
                <c:pt idx="169">
                  <c:v>70.533236846184792</c:v>
                </c:pt>
                <c:pt idx="170">
                  <c:v>70.666470125512845</c:v>
                </c:pt>
                <c:pt idx="171">
                  <c:v>70.798569900810847</c:v>
                </c:pt>
                <c:pt idx="172">
                  <c:v>70.929542505221335</c:v>
                </c:pt>
                <c:pt idx="173">
                  <c:v>71.059394171354995</c:v>
                </c:pt>
                <c:pt idx="174">
                  <c:v>71.188131033199625</c:v>
                </c:pt>
                <c:pt idx="175">
                  <c:v>71.315759127979561</c:v>
                </c:pt>
                <c:pt idx="176">
                  <c:v>71.442284397967001</c:v>
                </c:pt>
                <c:pt idx="177">
                  <c:v>71.567712692246914</c:v>
                </c:pt>
                <c:pt idx="178">
                  <c:v>71.692049768436661</c:v>
                </c:pt>
                <c:pt idx="179">
                  <c:v>71.815301294362058</c:v>
                </c:pt>
                <c:pt idx="180">
                  <c:v>71.937472849690792</c:v>
                </c:pt>
                <c:pt idx="181">
                  <c:v>72.058569927524928</c:v>
                </c:pt>
                <c:pt idx="182">
                  <c:v>72.178597935953292</c:v>
                </c:pt>
                <c:pt idx="183">
                  <c:v>72.297562199565206</c:v>
                </c:pt>
                <c:pt idx="184">
                  <c:v>72.415467960926691</c:v>
                </c:pt>
                <c:pt idx="185">
                  <c:v>72.532320382020046</c:v>
                </c:pt>
                <c:pt idx="186">
                  <c:v>72.648124545648116</c:v>
                </c:pt>
                <c:pt idx="187">
                  <c:v>72.762885456804142</c:v>
                </c:pt>
                <c:pt idx="188">
                  <c:v>72.876608044008194</c:v>
                </c:pt>
                <c:pt idx="189">
                  <c:v>72.989297160611159</c:v>
                </c:pt>
                <c:pt idx="190">
                  <c:v>73.100957586067224</c:v>
                </c:pt>
                <c:pt idx="191">
                  <c:v>73.211594027175778</c:v>
                </c:pt>
                <c:pt idx="192">
                  <c:v>73.321211119293437</c:v>
                </c:pt>
                <c:pt idx="193">
                  <c:v>73.429813427517303</c:v>
                </c:pt>
                <c:pt idx="194">
                  <c:v>73.537405447839944</c:v>
                </c:pt>
                <c:pt idx="195">
                  <c:v>73.643991608277176</c:v>
                </c:pt>
                <c:pt idx="196">
                  <c:v>73.749576269969168</c:v>
                </c:pt>
                <c:pt idx="197">
                  <c:v>73.854163728255699</c:v>
                </c:pt>
                <c:pt idx="198">
                  <c:v>73.957758213726294</c:v>
                </c:pt>
                <c:pt idx="199">
                  <c:v>74.060363893245892</c:v>
                </c:pt>
                <c:pt idx="200">
                  <c:v>74.16198487095663</c:v>
                </c:pt>
                <c:pt idx="201">
                  <c:v>74.262625189256539</c:v>
                </c:pt>
                <c:pt idx="202">
                  <c:v>74.362288829755641</c:v>
                </c:pt>
                <c:pt idx="203">
                  <c:v>74.46097971421004</c:v>
                </c:pt>
                <c:pt idx="204">
                  <c:v>74.558701705434757</c:v>
                </c:pt>
                <c:pt idx="205">
                  <c:v>74.655458608195559</c:v>
                </c:pt>
                <c:pt idx="206">
                  <c:v>74.751254170080657</c:v>
                </c:pt>
                <c:pt idx="207">
                  <c:v>74.84609208235257</c:v>
                </c:pt>
                <c:pt idx="208">
                  <c:v>74.939975980780773</c:v>
                </c:pt>
                <c:pt idx="209">
                  <c:v>75.032909446455562</c:v>
                </c:pt>
                <c:pt idx="210">
                  <c:v>75.124896006583597</c:v>
                </c:pt>
                <c:pt idx="211">
                  <c:v>75.215939135265742</c:v>
                </c:pt>
                <c:pt idx="212">
                  <c:v>75.306042254257392</c:v>
                </c:pt>
                <c:pt idx="213">
                  <c:v>75.395208733711982</c:v>
                </c:pt>
                <c:pt idx="214">
                  <c:v>75.483441892907877</c:v>
                </c:pt>
                <c:pt idx="215">
                  <c:v>75.570745000959207</c:v>
                </c:pt>
                <c:pt idx="216">
                  <c:v>75.657121277510953</c:v>
                </c:pt>
                <c:pt idx="217">
                  <c:v>75.742573893418751</c:v>
                </c:pt>
                <c:pt idx="218">
                  <c:v>75.827105971413673</c:v>
                </c:pt>
                <c:pt idx="219">
                  <c:v>75.910720586752433</c:v>
                </c:pt>
                <c:pt idx="220">
                  <c:v>75.993420767853323</c:v>
                </c:pt>
                <c:pt idx="221">
                  <c:v>76.075209496918248</c:v>
                </c:pt>
                <c:pt idx="222">
                  <c:v>76.15608971054121</c:v>
                </c:pt>
                <c:pt idx="223">
                  <c:v>76.23606430030344</c:v>
                </c:pt>
                <c:pt idx="224">
                  <c:v>76.315136113355649</c:v>
                </c:pt>
                <c:pt idx="225">
                  <c:v>76.393307952987612</c:v>
                </c:pt>
                <c:pt idx="226">
                  <c:v>76.470582579185304</c:v>
                </c:pt>
                <c:pt idx="227">
                  <c:v>76.546962709176128</c:v>
                </c:pt>
                <c:pt idx="228">
                  <c:v>76.622451017962092</c:v>
                </c:pt>
                <c:pt idx="229">
                  <c:v>76.697050138841718</c:v>
                </c:pt>
                <c:pt idx="230">
                  <c:v>76.770762663920436</c:v>
                </c:pt>
                <c:pt idx="231">
                  <c:v>76.843591144610102</c:v>
                </c:pt>
                <c:pt idx="232">
                  <c:v>76.915538092117643</c:v>
                </c:pt>
                <c:pt idx="233">
                  <c:v>76.986605977923205</c:v>
                </c:pt>
                <c:pt idx="234">
                  <c:v>77.056797234247938</c:v>
                </c:pt>
                <c:pt idx="235">
                  <c:v>77.126114254511748</c:v>
                </c:pt>
                <c:pt idx="236">
                  <c:v>77.19455939378112</c:v>
                </c:pt>
                <c:pt idx="237">
                  <c:v>77.262134969207267</c:v>
                </c:pt>
                <c:pt idx="238">
                  <c:v>77.328843260454889</c:v>
                </c:pt>
                <c:pt idx="239">
                  <c:v>77.394686510121616</c:v>
                </c:pt>
                <c:pt idx="240">
                  <c:v>77.459666924148337</c:v>
                </c:pt>
                <c:pt idx="241">
                  <c:v>77.523786672220808</c:v>
                </c:pt>
                <c:pt idx="242">
                  <c:v>77.58704788816236</c:v>
                </c:pt>
                <c:pt idx="243">
                  <c:v>77.649452670318283</c:v>
                </c:pt>
                <c:pt idx="244">
                  <c:v>77.711003081931707</c:v>
                </c:pt>
                <c:pt idx="245">
                  <c:v>77.771701151511408</c:v>
                </c:pt>
                <c:pt idx="246">
                  <c:v>77.831548873191522</c:v>
                </c:pt>
                <c:pt idx="247">
                  <c:v>77.890548207083512</c:v>
                </c:pt>
                <c:pt idx="248">
                  <c:v>77.948701079620307</c:v>
                </c:pt>
                <c:pt idx="249">
                  <c:v>78.006009383892987</c:v>
                </c:pt>
                <c:pt idx="250">
                  <c:v>78.062474979979982</c:v>
                </c:pt>
                <c:pt idx="251">
                  <c:v>78.11809969526908</c:v>
                </c:pt>
                <c:pt idx="252">
                  <c:v>78.172885324772295</c:v>
                </c:pt>
                <c:pt idx="253">
                  <c:v>78.226833631433664</c:v>
                </c:pt>
                <c:pt idx="254">
                  <c:v>78.279946346430265</c:v>
                </c:pt>
                <c:pt idx="255">
                  <c:v>78.332225169466497</c:v>
                </c:pt>
                <c:pt idx="256">
                  <c:v>78.383671769061692</c:v>
                </c:pt>
                <c:pt idx="257">
                  <c:v>78.434287782831305</c:v>
                </c:pt>
                <c:pt idx="258">
                  <c:v>78.484074817761595</c:v>
                </c:pt>
                <c:pt idx="259">
                  <c:v>78.533034450478226</c:v>
                </c:pt>
                <c:pt idx="260">
                  <c:v>78.581168227508556</c:v>
                </c:pt>
                <c:pt idx="261">
                  <c:v>78.628477665537943</c:v>
                </c:pt>
                <c:pt idx="262">
                  <c:v>78.674964251660128</c:v>
                </c:pt>
                <c:pt idx="263">
                  <c:v>78.720629443621704</c:v>
                </c:pt>
                <c:pt idx="264">
                  <c:v>78.765474670060868</c:v>
                </c:pt>
                <c:pt idx="265">
                  <c:v>78.809501330740574</c:v>
                </c:pt>
                <c:pt idx="266">
                  <c:v>78.852710796776037</c:v>
                </c:pt>
                <c:pt idx="267">
                  <c:v>78.895104410856831</c:v>
                </c:pt>
                <c:pt idx="268">
                  <c:v>78.93668348746354</c:v>
                </c:pt>
                <c:pt idx="269">
                  <c:v>78.977449313079234</c:v>
                </c:pt>
                <c:pt idx="270">
                  <c:v>79.017403146395537</c:v>
                </c:pt>
                <c:pt idx="271">
                  <c:v>79.056546218513745</c:v>
                </c:pt>
                <c:pt idx="272">
                  <c:v>79.094879733140758</c:v>
                </c:pt>
                <c:pt idx="273">
                  <c:v>79.132404866780078</c:v>
                </c:pt>
                <c:pt idx="274">
                  <c:v>79.16912276891793</c:v>
                </c:pt>
                <c:pt idx="275">
                  <c:v>79.205034562204446</c:v>
                </c:pt>
                <c:pt idx="276">
                  <c:v>79.240141342630125</c:v>
                </c:pt>
                <c:pt idx="277">
                  <c:v>79.274444179697653</c:v>
                </c:pt>
                <c:pt idx="278">
                  <c:v>79.30794411658897</c:v>
                </c:pt>
                <c:pt idx="279">
                  <c:v>79.340642170327811</c:v>
                </c:pt>
                <c:pt idx="280">
                  <c:v>79.372539331937716</c:v>
                </c:pt>
                <c:pt idx="281">
                  <c:v>79.403636566595608</c:v>
                </c:pt>
                <c:pt idx="282">
                  <c:v>79.433934813780937</c:v>
                </c:pt>
                <c:pt idx="283">
                  <c:v>79.46343498742047</c:v>
                </c:pt>
                <c:pt idx="284">
                  <c:v>79.4921379760288</c:v>
                </c:pt>
                <c:pt idx="285">
                  <c:v>79.52004464284461</c:v>
                </c:pt>
                <c:pt idx="286">
                  <c:v>79.547155825962747</c:v>
                </c:pt>
                <c:pt idx="287">
                  <c:v>79.573472338462139</c:v>
                </c:pt>
                <c:pt idx="288">
                  <c:v>79.598994968529595</c:v>
                </c:pt>
                <c:pt idx="289">
                  <c:v>79.623724479579579</c:v>
                </c:pt>
                <c:pt idx="290">
                  <c:v>79.647661610369951</c:v>
                </c:pt>
                <c:pt idx="291">
                  <c:v>79.670807075113785</c:v>
                </c:pt>
                <c:pt idx="292">
                  <c:v>79.693161563587125</c:v>
                </c:pt>
                <c:pt idx="293">
                  <c:v>79.714725741233025</c:v>
                </c:pt>
                <c:pt idx="294">
                  <c:v>79.735500249261619</c:v>
                </c:pt>
                <c:pt idx="295">
                  <c:v>79.755485704746349</c:v>
                </c:pt>
                <c:pt idx="296">
                  <c:v>79.774682700716525</c:v>
                </c:pt>
                <c:pt idx="297">
                  <c:v>79.793091806245982</c:v>
                </c:pt>
                <c:pt idx="298">
                  <c:v>79.810713566538169</c:v>
                </c:pt>
                <c:pt idx="299">
                  <c:v>79.827548503007407</c:v>
                </c:pt>
                <c:pt idx="300">
                  <c:v>79.843597113356566</c:v>
                </c:pt>
                <c:pt idx="301">
                  <c:v>79.858859871651063</c:v>
                </c:pt>
                <c:pt idx="302">
                  <c:v>79.873337228389303</c:v>
                </c:pt>
                <c:pt idx="303">
                  <c:v>79.887029610569456</c:v>
                </c:pt>
                <c:pt idx="304">
                  <c:v>79.899937421752711</c:v>
                </c:pt>
                <c:pt idx="305">
                  <c:v>79.912061042123042</c:v>
                </c:pt>
                <c:pt idx="306">
                  <c:v>79.923400828543322</c:v>
                </c:pt>
                <c:pt idx="307">
                  <c:v>79.933957114608063</c:v>
                </c:pt>
                <c:pt idx="308">
                  <c:v>79.943730210692564</c:v>
                </c:pt>
                <c:pt idx="309">
                  <c:v>79.952720403998768</c:v>
                </c:pt>
                <c:pt idx="310">
                  <c:v>79.960927958597381</c:v>
                </c:pt>
                <c:pt idx="311">
                  <c:v>79.968353115466869</c:v>
                </c:pt>
                <c:pt idx="312">
                  <c:v>79.974996092528826</c:v>
                </c:pt>
                <c:pt idx="313">
                  <c:v>79.980857084679954</c:v>
                </c:pt>
                <c:pt idx="314">
                  <c:v>79.985936263820776</c:v>
                </c:pt>
                <c:pt idx="315">
                  <c:v>79.990233778880778</c:v>
                </c:pt>
                <c:pt idx="316">
                  <c:v>79.993749755840298</c:v>
                </c:pt>
                <c:pt idx="317">
                  <c:v>79.996484297748992</c:v>
                </c:pt>
                <c:pt idx="318">
                  <c:v>79.998437484740919</c:v>
                </c:pt>
                <c:pt idx="319">
                  <c:v>79.999609374046315</c:v>
                </c:pt>
                <c:pt idx="320">
                  <c:v>80</c:v>
                </c:pt>
                <c:pt idx="321">
                  <c:v>79.999609374046315</c:v>
                </c:pt>
                <c:pt idx="322">
                  <c:v>79.998437484740919</c:v>
                </c:pt>
                <c:pt idx="323">
                  <c:v>79.996484297748992</c:v>
                </c:pt>
                <c:pt idx="324">
                  <c:v>79.993749755840298</c:v>
                </c:pt>
                <c:pt idx="325">
                  <c:v>79.990233778880778</c:v>
                </c:pt>
                <c:pt idx="326">
                  <c:v>79.985936263820776</c:v>
                </c:pt>
                <c:pt idx="327">
                  <c:v>79.980857084679954</c:v>
                </c:pt>
                <c:pt idx="328">
                  <c:v>79.974996092528826</c:v>
                </c:pt>
                <c:pt idx="329">
                  <c:v>79.968353115466869</c:v>
                </c:pt>
                <c:pt idx="330">
                  <c:v>79.960927958597381</c:v>
                </c:pt>
                <c:pt idx="331">
                  <c:v>79.952720403998768</c:v>
                </c:pt>
                <c:pt idx="332">
                  <c:v>79.943730210692564</c:v>
                </c:pt>
                <c:pt idx="333">
                  <c:v>79.933957114608063</c:v>
                </c:pt>
                <c:pt idx="334">
                  <c:v>79.923400828543322</c:v>
                </c:pt>
                <c:pt idx="335">
                  <c:v>79.912061042123042</c:v>
                </c:pt>
                <c:pt idx="336">
                  <c:v>79.899937421752711</c:v>
                </c:pt>
                <c:pt idx="337">
                  <c:v>79.887029610569456</c:v>
                </c:pt>
                <c:pt idx="338">
                  <c:v>79.873337228389303</c:v>
                </c:pt>
                <c:pt idx="339">
                  <c:v>79.858859871651063</c:v>
                </c:pt>
                <c:pt idx="340">
                  <c:v>79.843597113356566</c:v>
                </c:pt>
                <c:pt idx="341">
                  <c:v>79.827548503007407</c:v>
                </c:pt>
                <c:pt idx="342">
                  <c:v>79.810713566538169</c:v>
                </c:pt>
                <c:pt idx="343">
                  <c:v>79.793091806245982</c:v>
                </c:pt>
                <c:pt idx="344">
                  <c:v>79.774682700716525</c:v>
                </c:pt>
                <c:pt idx="345">
                  <c:v>79.755485704746349</c:v>
                </c:pt>
                <c:pt idx="346">
                  <c:v>79.735500249261619</c:v>
                </c:pt>
                <c:pt idx="347">
                  <c:v>79.714725741233025</c:v>
                </c:pt>
                <c:pt idx="348">
                  <c:v>79.693161563587125</c:v>
                </c:pt>
                <c:pt idx="349">
                  <c:v>79.670807075113785</c:v>
                </c:pt>
                <c:pt idx="350">
                  <c:v>79.647661610369951</c:v>
                </c:pt>
                <c:pt idx="351">
                  <c:v>79.623724479579579</c:v>
                </c:pt>
                <c:pt idx="352">
                  <c:v>79.598994968529595</c:v>
                </c:pt>
                <c:pt idx="353">
                  <c:v>79.573472338462139</c:v>
                </c:pt>
                <c:pt idx="354">
                  <c:v>79.547155825962747</c:v>
                </c:pt>
                <c:pt idx="355">
                  <c:v>79.52004464284461</c:v>
                </c:pt>
                <c:pt idx="356">
                  <c:v>79.4921379760288</c:v>
                </c:pt>
                <c:pt idx="357">
                  <c:v>79.46343498742047</c:v>
                </c:pt>
                <c:pt idx="358">
                  <c:v>79.433934813780937</c:v>
                </c:pt>
                <c:pt idx="359">
                  <c:v>79.403636566595608</c:v>
                </c:pt>
                <c:pt idx="360">
                  <c:v>79.372539331937716</c:v>
                </c:pt>
                <c:pt idx="361">
                  <c:v>79.340642170327811</c:v>
                </c:pt>
                <c:pt idx="362">
                  <c:v>79.30794411658897</c:v>
                </c:pt>
                <c:pt idx="363">
                  <c:v>79.274444179697653</c:v>
                </c:pt>
                <c:pt idx="364">
                  <c:v>79.240141342630125</c:v>
                </c:pt>
                <c:pt idx="365">
                  <c:v>79.205034562204446</c:v>
                </c:pt>
                <c:pt idx="366">
                  <c:v>79.16912276891793</c:v>
                </c:pt>
                <c:pt idx="367">
                  <c:v>79.132404866780078</c:v>
                </c:pt>
                <c:pt idx="368">
                  <c:v>79.094879733140758</c:v>
                </c:pt>
                <c:pt idx="369">
                  <c:v>79.056546218513745</c:v>
                </c:pt>
                <c:pt idx="370">
                  <c:v>79.017403146395537</c:v>
                </c:pt>
                <c:pt idx="371">
                  <c:v>78.977449313079234</c:v>
                </c:pt>
                <c:pt idx="372">
                  <c:v>78.93668348746354</c:v>
                </c:pt>
                <c:pt idx="373">
                  <c:v>78.895104410856831</c:v>
                </c:pt>
                <c:pt idx="374">
                  <c:v>78.852710796776037</c:v>
                </c:pt>
                <c:pt idx="375">
                  <c:v>78.809501330740574</c:v>
                </c:pt>
                <c:pt idx="376">
                  <c:v>78.765474670060868</c:v>
                </c:pt>
                <c:pt idx="377">
                  <c:v>78.720629443621704</c:v>
                </c:pt>
                <c:pt idx="378">
                  <c:v>78.674964251660128</c:v>
                </c:pt>
                <c:pt idx="379">
                  <c:v>78.628477665537943</c:v>
                </c:pt>
                <c:pt idx="380">
                  <c:v>78.581168227508556</c:v>
                </c:pt>
                <c:pt idx="381">
                  <c:v>78.533034450478226</c:v>
                </c:pt>
                <c:pt idx="382">
                  <c:v>78.484074817761595</c:v>
                </c:pt>
                <c:pt idx="383">
                  <c:v>78.434287782831305</c:v>
                </c:pt>
                <c:pt idx="384">
                  <c:v>78.383671769061692</c:v>
                </c:pt>
                <c:pt idx="385">
                  <c:v>78.332225169466497</c:v>
                </c:pt>
                <c:pt idx="386">
                  <c:v>78.279946346430265</c:v>
                </c:pt>
                <c:pt idx="387">
                  <c:v>78.226833631433664</c:v>
                </c:pt>
                <c:pt idx="388">
                  <c:v>78.172885324772295</c:v>
                </c:pt>
                <c:pt idx="389">
                  <c:v>78.11809969526908</c:v>
                </c:pt>
                <c:pt idx="390">
                  <c:v>78.062474979979982</c:v>
                </c:pt>
                <c:pt idx="391">
                  <c:v>78.006009383892987</c:v>
                </c:pt>
                <c:pt idx="392">
                  <c:v>77.948701079620307</c:v>
                </c:pt>
                <c:pt idx="393">
                  <c:v>77.890548207083512</c:v>
                </c:pt>
                <c:pt idx="394">
                  <c:v>77.831548873191522</c:v>
                </c:pt>
                <c:pt idx="395">
                  <c:v>77.771701151511408</c:v>
                </c:pt>
                <c:pt idx="396">
                  <c:v>77.711003081931707</c:v>
                </c:pt>
                <c:pt idx="397">
                  <c:v>77.649452670318283</c:v>
                </c:pt>
                <c:pt idx="398">
                  <c:v>77.58704788816236</c:v>
                </c:pt>
                <c:pt idx="399">
                  <c:v>77.523786672220808</c:v>
                </c:pt>
                <c:pt idx="400">
                  <c:v>77.459666924148337</c:v>
                </c:pt>
                <c:pt idx="401">
                  <c:v>77.394686510121616</c:v>
                </c:pt>
                <c:pt idx="402">
                  <c:v>77.328843260454889</c:v>
                </c:pt>
                <c:pt idx="403">
                  <c:v>77.262134969207267</c:v>
                </c:pt>
                <c:pt idx="404">
                  <c:v>77.19455939378112</c:v>
                </c:pt>
                <c:pt idx="405">
                  <c:v>77.126114254511748</c:v>
                </c:pt>
                <c:pt idx="406">
                  <c:v>77.056797234247938</c:v>
                </c:pt>
                <c:pt idx="407">
                  <c:v>76.986605977923205</c:v>
                </c:pt>
                <c:pt idx="408">
                  <c:v>76.915538092117643</c:v>
                </c:pt>
                <c:pt idx="409">
                  <c:v>76.843591144610102</c:v>
                </c:pt>
                <c:pt idx="410">
                  <c:v>76.770762663920436</c:v>
                </c:pt>
                <c:pt idx="411">
                  <c:v>76.697050138841718</c:v>
                </c:pt>
                <c:pt idx="412">
                  <c:v>76.622451017962092</c:v>
                </c:pt>
                <c:pt idx="413">
                  <c:v>76.546962709176128</c:v>
                </c:pt>
                <c:pt idx="414">
                  <c:v>76.470582579185304</c:v>
                </c:pt>
                <c:pt idx="415">
                  <c:v>76.393307952987612</c:v>
                </c:pt>
                <c:pt idx="416">
                  <c:v>76.315136113355649</c:v>
                </c:pt>
                <c:pt idx="417">
                  <c:v>76.23606430030344</c:v>
                </c:pt>
                <c:pt idx="418">
                  <c:v>76.15608971054121</c:v>
                </c:pt>
                <c:pt idx="419">
                  <c:v>76.075209496918248</c:v>
                </c:pt>
                <c:pt idx="420">
                  <c:v>75.993420767853323</c:v>
                </c:pt>
                <c:pt idx="421">
                  <c:v>75.910720586752433</c:v>
                </c:pt>
                <c:pt idx="422">
                  <c:v>75.827105971413673</c:v>
                </c:pt>
                <c:pt idx="423">
                  <c:v>75.742573893418751</c:v>
                </c:pt>
                <c:pt idx="424">
                  <c:v>75.657121277510953</c:v>
                </c:pt>
                <c:pt idx="425">
                  <c:v>75.570745000959207</c:v>
                </c:pt>
                <c:pt idx="426">
                  <c:v>75.483441892907877</c:v>
                </c:pt>
                <c:pt idx="427">
                  <c:v>75.395208733711982</c:v>
                </c:pt>
                <c:pt idx="428">
                  <c:v>75.306042254257392</c:v>
                </c:pt>
                <c:pt idx="429">
                  <c:v>75.215939135265742</c:v>
                </c:pt>
                <c:pt idx="430">
                  <c:v>75.124896006583597</c:v>
                </c:pt>
                <c:pt idx="431">
                  <c:v>75.032909446455562</c:v>
                </c:pt>
                <c:pt idx="432">
                  <c:v>74.939975980780773</c:v>
                </c:pt>
                <c:pt idx="433">
                  <c:v>74.84609208235257</c:v>
                </c:pt>
                <c:pt idx="434">
                  <c:v>74.751254170080657</c:v>
                </c:pt>
                <c:pt idx="435">
                  <c:v>74.655458608195559</c:v>
                </c:pt>
                <c:pt idx="436">
                  <c:v>74.558701705434757</c:v>
                </c:pt>
                <c:pt idx="437">
                  <c:v>74.46097971421004</c:v>
                </c:pt>
                <c:pt idx="438">
                  <c:v>74.362288829755641</c:v>
                </c:pt>
                <c:pt idx="439">
                  <c:v>74.262625189256539</c:v>
                </c:pt>
                <c:pt idx="440">
                  <c:v>74.16198487095663</c:v>
                </c:pt>
                <c:pt idx="441">
                  <c:v>74.060363893245892</c:v>
                </c:pt>
                <c:pt idx="442">
                  <c:v>73.957758213726294</c:v>
                </c:pt>
                <c:pt idx="443">
                  <c:v>73.854163728255699</c:v>
                </c:pt>
                <c:pt idx="444">
                  <c:v>73.749576269969168</c:v>
                </c:pt>
                <c:pt idx="445">
                  <c:v>73.643991608277176</c:v>
                </c:pt>
                <c:pt idx="446">
                  <c:v>73.537405447839944</c:v>
                </c:pt>
                <c:pt idx="447">
                  <c:v>73.429813427517303</c:v>
                </c:pt>
                <c:pt idx="448">
                  <c:v>73.321211119293437</c:v>
                </c:pt>
                <c:pt idx="449">
                  <c:v>73.211594027175778</c:v>
                </c:pt>
                <c:pt idx="450">
                  <c:v>73.100957586067224</c:v>
                </c:pt>
                <c:pt idx="451">
                  <c:v>72.989297160611159</c:v>
                </c:pt>
                <c:pt idx="452">
                  <c:v>72.876608044008194</c:v>
                </c:pt>
                <c:pt idx="453">
                  <c:v>72.762885456804142</c:v>
                </c:pt>
                <c:pt idx="454">
                  <c:v>72.648124545648116</c:v>
                </c:pt>
                <c:pt idx="455">
                  <c:v>72.532320382020046</c:v>
                </c:pt>
                <c:pt idx="456">
                  <c:v>72.415467960926691</c:v>
                </c:pt>
                <c:pt idx="457">
                  <c:v>72.297562199565206</c:v>
                </c:pt>
                <c:pt idx="458">
                  <c:v>72.178597935953292</c:v>
                </c:pt>
                <c:pt idx="459">
                  <c:v>72.058569927524928</c:v>
                </c:pt>
                <c:pt idx="460">
                  <c:v>71.937472849690792</c:v>
                </c:pt>
                <c:pt idx="461">
                  <c:v>71.815301294362058</c:v>
                </c:pt>
                <c:pt idx="462">
                  <c:v>71.692049768436661</c:v>
                </c:pt>
                <c:pt idx="463">
                  <c:v>71.567712692246914</c:v>
                </c:pt>
                <c:pt idx="464">
                  <c:v>71.442284397967001</c:v>
                </c:pt>
                <c:pt idx="465">
                  <c:v>71.315759127979561</c:v>
                </c:pt>
                <c:pt idx="466">
                  <c:v>71.188131033199625</c:v>
                </c:pt>
                <c:pt idx="467">
                  <c:v>71.059394171354995</c:v>
                </c:pt>
                <c:pt idx="468">
                  <c:v>70.929542505221335</c:v>
                </c:pt>
                <c:pt idx="469">
                  <c:v>70.798569900810847</c:v>
                </c:pt>
                <c:pt idx="470">
                  <c:v>70.666470125512845</c:v>
                </c:pt>
                <c:pt idx="471">
                  <c:v>70.533236846184792</c:v>
                </c:pt>
                <c:pt idx="472">
                  <c:v>70.398863627192171</c:v>
                </c:pt>
                <c:pt idx="473">
                  <c:v>70.263343928395557</c:v>
                </c:pt>
                <c:pt idx="474">
                  <c:v>70.126671103083169</c:v>
                </c:pt>
                <c:pt idx="475">
                  <c:v>69.988838395847097</c:v>
                </c:pt>
                <c:pt idx="476">
                  <c:v>69.849838940401284</c:v>
                </c:pt>
                <c:pt idx="477">
                  <c:v>69.709665757339565</c:v>
                </c:pt>
                <c:pt idx="478">
                  <c:v>69.568311751831374</c:v>
                </c:pt>
                <c:pt idx="479">
                  <c:v>69.425769711253466</c:v>
                </c:pt>
                <c:pt idx="480">
                  <c:v>69.282032302755098</c:v>
                </c:pt>
                <c:pt idx="481">
                  <c:v>69.137092070754605</c:v>
                </c:pt>
                <c:pt idx="482">
                  <c:v>68.990941434365141</c:v>
                </c:pt>
                <c:pt idx="483">
                  <c:v>68.84357268474669</c:v>
                </c:pt>
                <c:pt idx="484">
                  <c:v>68.694977982382383</c:v>
                </c:pt>
                <c:pt idx="485">
                  <c:v>68.545149354275978</c:v>
                </c:pt>
                <c:pt idx="486">
                  <c:v>68.394078691067989</c:v>
                </c:pt>
                <c:pt idx="487">
                  <c:v>68.241757744067527</c:v>
                </c:pt>
                <c:pt idx="488">
                  <c:v>68.088178122196808</c:v>
                </c:pt>
                <c:pt idx="489">
                  <c:v>67.933331288845238</c:v>
                </c:pt>
                <c:pt idx="490">
                  <c:v>67.777208558629795</c:v>
                </c:pt>
                <c:pt idx="491">
                  <c:v>67.619801094058246</c:v>
                </c:pt>
                <c:pt idx="492">
                  <c:v>67.461099902091718</c:v>
                </c:pt>
                <c:pt idx="493">
                  <c:v>67.301095830602932</c:v>
                </c:pt>
                <c:pt idx="494">
                  <c:v>67.139779564726012</c:v>
                </c:pt>
                <c:pt idx="495">
                  <c:v>66.97714162309407</c:v>
                </c:pt>
                <c:pt idx="496">
                  <c:v>66.813172353960269</c:v>
                </c:pt>
                <c:pt idx="497">
                  <c:v>66.647861931197767</c:v>
                </c:pt>
                <c:pt idx="498">
                  <c:v>66.481200350174177</c:v>
                </c:pt>
                <c:pt idx="499">
                  <c:v>66.313177423495546</c:v>
                </c:pt>
                <c:pt idx="500">
                  <c:v>66.143782776614771</c:v>
                </c:pt>
                <c:pt idx="501">
                  <c:v>65.973005843299276</c:v>
                </c:pt>
                <c:pt idx="502">
                  <c:v>65.800835860952404</c:v>
                </c:pt>
                <c:pt idx="503">
                  <c:v>65.627261865782572</c:v>
                </c:pt>
                <c:pt idx="504">
                  <c:v>65.452272687814286</c:v>
                </c:pt>
                <c:pt idx="505">
                  <c:v>65.275856945734532</c:v>
                </c:pt>
                <c:pt idx="506">
                  <c:v>65.09800304156802</c:v>
                </c:pt>
                <c:pt idx="507">
                  <c:v>64.918699155174082</c:v>
                </c:pt>
                <c:pt idx="508">
                  <c:v>64.737933238558057</c:v>
                </c:pt>
                <c:pt idx="509">
                  <c:v>64.55569300998944</c:v>
                </c:pt>
                <c:pt idx="510">
                  <c:v>64.371965947918667</c:v>
                </c:pt>
                <c:pt idx="511">
                  <c:v>64.186739284684023</c:v>
                </c:pt>
                <c:pt idx="512">
                  <c:v>64</c:v>
                </c:pt>
                <c:pt idx="513">
                  <c:v>63.81173481421736</c:v>
                </c:pt>
                <c:pt idx="514">
                  <c:v>63.62193018134549</c:v>
                </c:pt>
                <c:pt idx="515">
                  <c:v>63.430572281826372</c:v>
                </c:pt>
                <c:pt idx="516">
                  <c:v>63.237647015049511</c:v>
                </c:pt>
                <c:pt idx="517">
                  <c:v>63.043139991596227</c:v>
                </c:pt>
                <c:pt idx="518">
                  <c:v>62.84703652520141</c:v>
                </c:pt>
                <c:pt idx="519">
                  <c:v>62.649321624419848</c:v>
                </c:pt>
                <c:pt idx="520">
                  <c:v>62.44997998398398</c:v>
                </c:pt>
                <c:pt idx="521">
                  <c:v>62.248995975838838</c:v>
                </c:pt>
                <c:pt idx="522">
                  <c:v>62.046353639839303</c:v>
                </c:pt>
                <c:pt idx="523">
                  <c:v>61.842036674094103</c:v>
                </c:pt>
                <c:pt idx="524">
                  <c:v>61.636028424939909</c:v>
                </c:pt>
                <c:pt idx="525">
                  <c:v>61.42831187652807</c:v>
                </c:pt>
                <c:pt idx="526">
                  <c:v>61.218869640005607</c:v>
                </c:pt>
                <c:pt idx="527">
                  <c:v>61.007683942270745</c:v>
                </c:pt>
                <c:pt idx="528">
                  <c:v>60.794736614282655</c:v>
                </c:pt>
                <c:pt idx="529">
                  <c:v>60.580009078903245</c:v>
                </c:pt>
                <c:pt idx="530">
                  <c:v>60.363482338248183</c:v>
                </c:pt>
                <c:pt idx="531">
                  <c:v>60.145136960522422</c:v>
                </c:pt>
                <c:pt idx="532">
                  <c:v>59.924953066314536</c:v>
                </c:pt>
                <c:pt idx="533">
                  <c:v>59.702910314322196</c:v>
                </c:pt>
                <c:pt idx="534">
                  <c:v>59.478987886479707</c:v>
                </c:pt>
                <c:pt idx="535">
                  <c:v>59.25316447245666</c:v>
                </c:pt>
                <c:pt idx="536">
                  <c:v>59.025418253494827</c:v>
                </c:pt>
                <c:pt idx="537">
                  <c:v>58.795726885548412</c:v>
                </c:pt>
                <c:pt idx="538">
                  <c:v>58.564067481690515</c:v>
                </c:pt>
                <c:pt idx="539">
                  <c:v>58.330416593746357</c:v>
                </c:pt>
                <c:pt idx="540">
                  <c:v>58.094750193111253</c:v>
                </c:pt>
                <c:pt idx="541">
                  <c:v>57.857043650708597</c:v>
                </c:pt>
                <c:pt idx="542">
                  <c:v>57.61727171604015</c:v>
                </c:pt>
                <c:pt idx="543">
                  <c:v>57.375408495277838</c:v>
                </c:pt>
                <c:pt idx="544">
                  <c:v>57.131427428342803</c:v>
                </c:pt>
                <c:pt idx="545">
                  <c:v>56.885301264913771</c:v>
                </c:pt>
                <c:pt idx="546">
                  <c:v>56.637002039302892</c:v>
                </c:pt>
                <c:pt idx="547">
                  <c:v>56.386501044132892</c:v>
                </c:pt>
                <c:pt idx="548">
                  <c:v>56.133768802744754</c:v>
                </c:pt>
                <c:pt idx="549">
                  <c:v>55.878775040260145</c:v>
                </c:pt>
                <c:pt idx="550">
                  <c:v>55.621488653217469</c:v>
                </c:pt>
                <c:pt idx="551">
                  <c:v>55.361877677694423</c:v>
                </c:pt>
                <c:pt idx="552">
                  <c:v>55.09990925582364</c:v>
                </c:pt>
                <c:pt idx="553">
                  <c:v>54.835549600601254</c:v>
                </c:pt>
                <c:pt idx="554">
                  <c:v>54.568763958880361</c:v>
                </c:pt>
                <c:pt idx="555">
                  <c:v>54.299516572433681</c:v>
                </c:pt>
                <c:pt idx="556">
                  <c:v>54.027770636960398</c:v>
                </c:pt>
                <c:pt idx="557">
                  <c:v>53.753488258902792</c:v>
                </c:pt>
                <c:pt idx="558">
                  <c:v>53.476630409927665</c:v>
                </c:pt>
                <c:pt idx="559">
                  <c:v>53.197156878915997</c:v>
                </c:pt>
                <c:pt idx="560">
                  <c:v>52.915026221291811</c:v>
                </c:pt>
                <c:pt idx="561">
                  <c:v>52.630195705507312</c:v>
                </c:pt>
                <c:pt idx="562">
                  <c:v>52.342621256486574</c:v>
                </c:pt>
                <c:pt idx="563">
                  <c:v>52.052257395813299</c:v>
                </c:pt>
                <c:pt idx="564">
                  <c:v>51.759057178430133</c:v>
                </c:pt>
                <c:pt idx="565">
                  <c:v>51.462972125597254</c:v>
                </c:pt>
                <c:pt idx="566">
                  <c:v>51.163952153835808</c:v>
                </c:pt>
                <c:pt idx="567">
                  <c:v>50.861945499557919</c:v>
                </c:pt>
                <c:pt idx="568">
                  <c:v>50.556898639058154</c:v>
                </c:pt>
                <c:pt idx="569">
                  <c:v>50.248756203512144</c:v>
                </c:pt>
                <c:pt idx="570">
                  <c:v>49.937460888595446</c:v>
                </c:pt>
                <c:pt idx="571">
                  <c:v>49.622953358299824</c:v>
                </c:pt>
                <c:pt idx="572">
                  <c:v>49.305172142484203</c:v>
                </c:pt>
                <c:pt idx="573">
                  <c:v>48.984053527653259</c:v>
                </c:pt>
                <c:pt idx="574">
                  <c:v>48.659531440407441</c:v>
                </c:pt>
                <c:pt idx="575">
                  <c:v>48.331537322953011</c:v>
                </c:pt>
                <c:pt idx="576">
                  <c:v>48</c:v>
                </c:pt>
                <c:pt idx="577">
                  <c:v>47.664845536306942</c:v>
                </c:pt>
                <c:pt idx="578">
                  <c:v>47.325997084055189</c:v>
                </c:pt>
                <c:pt idx="579">
                  <c:v>46.983374719149325</c:v>
                </c:pt>
                <c:pt idx="580">
                  <c:v>46.636895265444075</c:v>
                </c:pt>
                <c:pt idx="581">
                  <c:v>46.28647210578918</c:v>
                </c:pt>
                <c:pt idx="582">
                  <c:v>45.93201497866167</c:v>
                </c:pt>
                <c:pt idx="583">
                  <c:v>45.573429759016385</c:v>
                </c:pt>
                <c:pt idx="584">
                  <c:v>45.210618221829257</c:v>
                </c:pt>
                <c:pt idx="585">
                  <c:v>44.843477786630245</c:v>
                </c:pt>
                <c:pt idx="586">
                  <c:v>44.471901241120783</c:v>
                </c:pt>
                <c:pt idx="587">
                  <c:v>44.095776441740995</c:v>
                </c:pt>
                <c:pt idx="588">
                  <c:v>43.71498598878879</c:v>
                </c:pt>
                <c:pt idx="589">
                  <c:v>43.329406873392578</c:v>
                </c:pt>
                <c:pt idx="590">
                  <c:v>42.938910093294169</c:v>
                </c:pt>
                <c:pt idx="591">
                  <c:v>42.543360234001263</c:v>
                </c:pt>
                <c:pt idx="592">
                  <c:v>42.142615011410953</c:v>
                </c:pt>
                <c:pt idx="593">
                  <c:v>41.736524771475644</c:v>
                </c:pt>
                <c:pt idx="594">
                  <c:v>41.324931941867732</c:v>
                </c:pt>
                <c:pt idx="595">
                  <c:v>40.907670429883929</c:v>
                </c:pt>
                <c:pt idx="596">
                  <c:v>40.484564959994323</c:v>
                </c:pt>
                <c:pt idx="597">
                  <c:v>40.055430343462795</c:v>
                </c:pt>
                <c:pt idx="598">
                  <c:v>39.620070671315062</c:v>
                </c:pt>
                <c:pt idx="599">
                  <c:v>39.178278420573818</c:v>
                </c:pt>
                <c:pt idx="600">
                  <c:v>38.729833462074168</c:v>
                </c:pt>
                <c:pt idx="601">
                  <c:v>38.274501956263258</c:v>
                </c:pt>
                <c:pt idx="602">
                  <c:v>37.812035121109261</c:v>
                </c:pt>
                <c:pt idx="603">
                  <c:v>37.342167853513807</c:v>
                </c:pt>
                <c:pt idx="604">
                  <c:v>36.864617182333525</c:v>
                </c:pt>
                <c:pt idx="605">
                  <c:v>36.379080527138122</c:v>
                </c:pt>
                <c:pt idx="606">
                  <c:v>35.88523373199623</c:v>
                </c:pt>
                <c:pt idx="607">
                  <c:v>35.382728837668807</c:v>
                </c:pt>
                <c:pt idx="608">
                  <c:v>34.871191548325392</c:v>
                </c:pt>
                <c:pt idx="609">
                  <c:v>34.350218339917433</c:v>
                </c:pt>
                <c:pt idx="610">
                  <c:v>33.819373146171706</c:v>
                </c:pt>
                <c:pt idx="611">
                  <c:v>33.278183544178006</c:v>
                </c:pt>
                <c:pt idx="612">
                  <c:v>32.726136343907143</c:v>
                </c:pt>
                <c:pt idx="613">
                  <c:v>32.162672463587349</c:v>
                </c:pt>
                <c:pt idx="614">
                  <c:v>31.587180944174172</c:v>
                </c:pt>
                <c:pt idx="615">
                  <c:v>30.998991919093111</c:v>
                </c:pt>
                <c:pt idx="616">
                  <c:v>30.397368307141328</c:v>
                </c:pt>
                <c:pt idx="617">
                  <c:v>29.781495932877515</c:v>
                </c:pt>
                <c:pt idx="618">
                  <c:v>29.150471694296819</c:v>
                </c:pt>
                <c:pt idx="619">
                  <c:v>28.50328928387038</c:v>
                </c:pt>
                <c:pt idx="620">
                  <c:v>27.838821814150108</c:v>
                </c:pt>
                <c:pt idx="621">
                  <c:v>27.155800485347509</c:v>
                </c:pt>
                <c:pt idx="622">
                  <c:v>26.452788132822597</c:v>
                </c:pt>
                <c:pt idx="623">
                  <c:v>25.728146066127657</c:v>
                </c:pt>
                <c:pt idx="624">
                  <c:v>24.979991993593593</c:v>
                </c:pt>
                <c:pt idx="625">
                  <c:v>24.206145913796355</c:v>
                </c:pt>
                <c:pt idx="626">
                  <c:v>23.404059476936901</c:v>
                </c:pt>
                <c:pt idx="627">
                  <c:v>22.570722186053331</c:v>
                </c:pt>
                <c:pt idx="628">
                  <c:v>21.702534414210707</c:v>
                </c:pt>
                <c:pt idx="629">
                  <c:v>20.795131641805011</c:v>
                </c:pt>
                <c:pt idx="630">
                  <c:v>19.843134832984429</c:v>
                </c:pt>
                <c:pt idx="631">
                  <c:v>18.839785030620703</c:v>
                </c:pt>
                <c:pt idx="632">
                  <c:v>17.776388834631177</c:v>
                </c:pt>
                <c:pt idx="633">
                  <c:v>16.641439240642619</c:v>
                </c:pt>
                <c:pt idx="634">
                  <c:v>15.419143945109274</c:v>
                </c:pt>
                <c:pt idx="635">
                  <c:v>14.086784586980807</c:v>
                </c:pt>
                <c:pt idx="636">
                  <c:v>12.609520212918492</c:v>
                </c:pt>
                <c:pt idx="637">
                  <c:v>10.928746497197197</c:v>
                </c:pt>
                <c:pt idx="638">
                  <c:v>8.9302855497458751</c:v>
                </c:pt>
                <c:pt idx="639">
                  <c:v>6.3196123298822693</c:v>
                </c:pt>
                <c:pt idx="6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C-468D-B9F9-95A6860532D0}"/>
            </c:ext>
          </c:extLst>
        </c:ser>
        <c:ser>
          <c:idx val="58"/>
          <c:order val="8"/>
          <c:tx>
            <c:v>Croma-100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Gris'!$CD$2:$CD$802</c:f>
              <c:numCache>
                <c:formatCode>0.00</c:formatCode>
                <c:ptCount val="801"/>
                <c:pt idx="0">
                  <c:v>-100</c:v>
                </c:pt>
                <c:pt idx="1">
                  <c:v>-99.75</c:v>
                </c:pt>
                <c:pt idx="2">
                  <c:v>-99.5</c:v>
                </c:pt>
                <c:pt idx="3">
                  <c:v>-99.25</c:v>
                </c:pt>
                <c:pt idx="4">
                  <c:v>-99</c:v>
                </c:pt>
                <c:pt idx="5">
                  <c:v>-98.75</c:v>
                </c:pt>
                <c:pt idx="6">
                  <c:v>-98.5</c:v>
                </c:pt>
                <c:pt idx="7">
                  <c:v>-98.25</c:v>
                </c:pt>
                <c:pt idx="8">
                  <c:v>-98</c:v>
                </c:pt>
                <c:pt idx="9">
                  <c:v>-97.75</c:v>
                </c:pt>
                <c:pt idx="10">
                  <c:v>-97.5</c:v>
                </c:pt>
                <c:pt idx="11">
                  <c:v>-97.25</c:v>
                </c:pt>
                <c:pt idx="12">
                  <c:v>-97</c:v>
                </c:pt>
                <c:pt idx="13">
                  <c:v>-96.75</c:v>
                </c:pt>
                <c:pt idx="14">
                  <c:v>-96.5</c:v>
                </c:pt>
                <c:pt idx="15">
                  <c:v>-96.25</c:v>
                </c:pt>
                <c:pt idx="16">
                  <c:v>-96</c:v>
                </c:pt>
                <c:pt idx="17">
                  <c:v>-95.75</c:v>
                </c:pt>
                <c:pt idx="18">
                  <c:v>-95.5</c:v>
                </c:pt>
                <c:pt idx="19">
                  <c:v>-95.25</c:v>
                </c:pt>
                <c:pt idx="20">
                  <c:v>-95</c:v>
                </c:pt>
                <c:pt idx="21">
                  <c:v>-94.75</c:v>
                </c:pt>
                <c:pt idx="22">
                  <c:v>-94.5</c:v>
                </c:pt>
                <c:pt idx="23">
                  <c:v>-94.25</c:v>
                </c:pt>
                <c:pt idx="24">
                  <c:v>-94</c:v>
                </c:pt>
                <c:pt idx="25">
                  <c:v>-93.75</c:v>
                </c:pt>
                <c:pt idx="26">
                  <c:v>-93.5</c:v>
                </c:pt>
                <c:pt idx="27">
                  <c:v>-93.25</c:v>
                </c:pt>
                <c:pt idx="28">
                  <c:v>-93</c:v>
                </c:pt>
                <c:pt idx="29">
                  <c:v>-92.75</c:v>
                </c:pt>
                <c:pt idx="30">
                  <c:v>-92.5</c:v>
                </c:pt>
                <c:pt idx="31">
                  <c:v>-92.25</c:v>
                </c:pt>
                <c:pt idx="32">
                  <c:v>-92</c:v>
                </c:pt>
                <c:pt idx="33">
                  <c:v>-91.75</c:v>
                </c:pt>
                <c:pt idx="34">
                  <c:v>-91.5</c:v>
                </c:pt>
                <c:pt idx="35">
                  <c:v>-91.25</c:v>
                </c:pt>
                <c:pt idx="36">
                  <c:v>-91</c:v>
                </c:pt>
                <c:pt idx="37">
                  <c:v>-90.75</c:v>
                </c:pt>
                <c:pt idx="38">
                  <c:v>-90.5</c:v>
                </c:pt>
                <c:pt idx="39">
                  <c:v>-90.25</c:v>
                </c:pt>
                <c:pt idx="40">
                  <c:v>-90</c:v>
                </c:pt>
                <c:pt idx="41">
                  <c:v>-89.75</c:v>
                </c:pt>
                <c:pt idx="42">
                  <c:v>-89.5</c:v>
                </c:pt>
                <c:pt idx="43">
                  <c:v>-89.25</c:v>
                </c:pt>
                <c:pt idx="44">
                  <c:v>-89</c:v>
                </c:pt>
                <c:pt idx="45">
                  <c:v>-88.75</c:v>
                </c:pt>
                <c:pt idx="46">
                  <c:v>-88.5</c:v>
                </c:pt>
                <c:pt idx="47">
                  <c:v>-88.25</c:v>
                </c:pt>
                <c:pt idx="48">
                  <c:v>-88</c:v>
                </c:pt>
                <c:pt idx="49">
                  <c:v>-87.75</c:v>
                </c:pt>
                <c:pt idx="50">
                  <c:v>-87.5</c:v>
                </c:pt>
                <c:pt idx="51">
                  <c:v>-87.25</c:v>
                </c:pt>
                <c:pt idx="52">
                  <c:v>-87</c:v>
                </c:pt>
                <c:pt idx="53">
                  <c:v>-86.75</c:v>
                </c:pt>
                <c:pt idx="54">
                  <c:v>-86.5</c:v>
                </c:pt>
                <c:pt idx="55">
                  <c:v>-86.25</c:v>
                </c:pt>
                <c:pt idx="56">
                  <c:v>-86</c:v>
                </c:pt>
                <c:pt idx="57">
                  <c:v>-85.75</c:v>
                </c:pt>
                <c:pt idx="58">
                  <c:v>-85.5</c:v>
                </c:pt>
                <c:pt idx="59">
                  <c:v>-85.25</c:v>
                </c:pt>
                <c:pt idx="60">
                  <c:v>-85</c:v>
                </c:pt>
                <c:pt idx="61">
                  <c:v>-84.75</c:v>
                </c:pt>
                <c:pt idx="62">
                  <c:v>-84.5</c:v>
                </c:pt>
                <c:pt idx="63">
                  <c:v>-84.25</c:v>
                </c:pt>
                <c:pt idx="64">
                  <c:v>-84</c:v>
                </c:pt>
                <c:pt idx="65">
                  <c:v>-83.75</c:v>
                </c:pt>
                <c:pt idx="66">
                  <c:v>-83.5</c:v>
                </c:pt>
                <c:pt idx="67">
                  <c:v>-83.25</c:v>
                </c:pt>
                <c:pt idx="68">
                  <c:v>-83</c:v>
                </c:pt>
                <c:pt idx="69">
                  <c:v>-82.75</c:v>
                </c:pt>
                <c:pt idx="70">
                  <c:v>-82.5</c:v>
                </c:pt>
                <c:pt idx="71">
                  <c:v>-82.25</c:v>
                </c:pt>
                <c:pt idx="72">
                  <c:v>-82</c:v>
                </c:pt>
                <c:pt idx="73">
                  <c:v>-81.75</c:v>
                </c:pt>
                <c:pt idx="74">
                  <c:v>-81.5</c:v>
                </c:pt>
                <c:pt idx="75">
                  <c:v>-81.25</c:v>
                </c:pt>
                <c:pt idx="76">
                  <c:v>-81</c:v>
                </c:pt>
                <c:pt idx="77">
                  <c:v>-80.75</c:v>
                </c:pt>
                <c:pt idx="78">
                  <c:v>-80.5</c:v>
                </c:pt>
                <c:pt idx="79">
                  <c:v>-80.25</c:v>
                </c:pt>
                <c:pt idx="80">
                  <c:v>-80</c:v>
                </c:pt>
                <c:pt idx="81">
                  <c:v>-79.75</c:v>
                </c:pt>
                <c:pt idx="82">
                  <c:v>-79.5</c:v>
                </c:pt>
                <c:pt idx="83">
                  <c:v>-79.25</c:v>
                </c:pt>
                <c:pt idx="84">
                  <c:v>-79</c:v>
                </c:pt>
                <c:pt idx="85">
                  <c:v>-78.75</c:v>
                </c:pt>
                <c:pt idx="86">
                  <c:v>-78.5</c:v>
                </c:pt>
                <c:pt idx="87">
                  <c:v>-78.25</c:v>
                </c:pt>
                <c:pt idx="88">
                  <c:v>-78</c:v>
                </c:pt>
                <c:pt idx="89">
                  <c:v>-77.75</c:v>
                </c:pt>
                <c:pt idx="90">
                  <c:v>-77.5</c:v>
                </c:pt>
                <c:pt idx="91">
                  <c:v>-77.25</c:v>
                </c:pt>
                <c:pt idx="92">
                  <c:v>-77</c:v>
                </c:pt>
                <c:pt idx="93">
                  <c:v>-76.75</c:v>
                </c:pt>
                <c:pt idx="94">
                  <c:v>-76.5</c:v>
                </c:pt>
                <c:pt idx="95">
                  <c:v>-76.25</c:v>
                </c:pt>
                <c:pt idx="96">
                  <c:v>-76</c:v>
                </c:pt>
                <c:pt idx="97">
                  <c:v>-75.75</c:v>
                </c:pt>
                <c:pt idx="98">
                  <c:v>-75.5</c:v>
                </c:pt>
                <c:pt idx="99">
                  <c:v>-75.25</c:v>
                </c:pt>
                <c:pt idx="100">
                  <c:v>-75</c:v>
                </c:pt>
                <c:pt idx="101">
                  <c:v>-74.75</c:v>
                </c:pt>
                <c:pt idx="102">
                  <c:v>-74.5</c:v>
                </c:pt>
                <c:pt idx="103">
                  <c:v>-74.25</c:v>
                </c:pt>
                <c:pt idx="104">
                  <c:v>-74</c:v>
                </c:pt>
                <c:pt idx="105">
                  <c:v>-73.75</c:v>
                </c:pt>
                <c:pt idx="106">
                  <c:v>-73.5</c:v>
                </c:pt>
                <c:pt idx="107">
                  <c:v>-73.25</c:v>
                </c:pt>
                <c:pt idx="108">
                  <c:v>-73</c:v>
                </c:pt>
                <c:pt idx="109">
                  <c:v>-72.75</c:v>
                </c:pt>
                <c:pt idx="110">
                  <c:v>-72.5</c:v>
                </c:pt>
                <c:pt idx="111">
                  <c:v>-72.25</c:v>
                </c:pt>
                <c:pt idx="112">
                  <c:v>-72</c:v>
                </c:pt>
                <c:pt idx="113">
                  <c:v>-71.75</c:v>
                </c:pt>
                <c:pt idx="114">
                  <c:v>-71.5</c:v>
                </c:pt>
                <c:pt idx="115">
                  <c:v>-71.25</c:v>
                </c:pt>
                <c:pt idx="116">
                  <c:v>-71</c:v>
                </c:pt>
                <c:pt idx="117">
                  <c:v>-70.75</c:v>
                </c:pt>
                <c:pt idx="118">
                  <c:v>-70.5</c:v>
                </c:pt>
                <c:pt idx="119">
                  <c:v>-70.25</c:v>
                </c:pt>
                <c:pt idx="120">
                  <c:v>-70</c:v>
                </c:pt>
                <c:pt idx="121">
                  <c:v>-69.75</c:v>
                </c:pt>
                <c:pt idx="122">
                  <c:v>-69.5</c:v>
                </c:pt>
                <c:pt idx="123">
                  <c:v>-69.25</c:v>
                </c:pt>
                <c:pt idx="124">
                  <c:v>-69</c:v>
                </c:pt>
                <c:pt idx="125">
                  <c:v>-68.75</c:v>
                </c:pt>
                <c:pt idx="126">
                  <c:v>-68.5</c:v>
                </c:pt>
                <c:pt idx="127">
                  <c:v>-68.25</c:v>
                </c:pt>
                <c:pt idx="128">
                  <c:v>-68</c:v>
                </c:pt>
                <c:pt idx="129">
                  <c:v>-67.75</c:v>
                </c:pt>
                <c:pt idx="130">
                  <c:v>-67.5</c:v>
                </c:pt>
                <c:pt idx="131">
                  <c:v>-67.25</c:v>
                </c:pt>
                <c:pt idx="132">
                  <c:v>-67</c:v>
                </c:pt>
                <c:pt idx="133">
                  <c:v>-66.75</c:v>
                </c:pt>
                <c:pt idx="134">
                  <c:v>-66.5</c:v>
                </c:pt>
                <c:pt idx="135">
                  <c:v>-66.25</c:v>
                </c:pt>
                <c:pt idx="136">
                  <c:v>-66</c:v>
                </c:pt>
                <c:pt idx="137">
                  <c:v>-65.75</c:v>
                </c:pt>
                <c:pt idx="138">
                  <c:v>-65.5</c:v>
                </c:pt>
                <c:pt idx="139">
                  <c:v>-65.25</c:v>
                </c:pt>
                <c:pt idx="140">
                  <c:v>-65</c:v>
                </c:pt>
                <c:pt idx="141">
                  <c:v>-64.75</c:v>
                </c:pt>
                <c:pt idx="142">
                  <c:v>-64.5</c:v>
                </c:pt>
                <c:pt idx="143">
                  <c:v>-64.25</c:v>
                </c:pt>
                <c:pt idx="144">
                  <c:v>-64</c:v>
                </c:pt>
                <c:pt idx="145">
                  <c:v>-63.75</c:v>
                </c:pt>
                <c:pt idx="146">
                  <c:v>-63.5</c:v>
                </c:pt>
                <c:pt idx="147">
                  <c:v>-63.25</c:v>
                </c:pt>
                <c:pt idx="148">
                  <c:v>-63</c:v>
                </c:pt>
                <c:pt idx="149">
                  <c:v>-62.75</c:v>
                </c:pt>
                <c:pt idx="150">
                  <c:v>-62.5</c:v>
                </c:pt>
                <c:pt idx="151">
                  <c:v>-62.25</c:v>
                </c:pt>
                <c:pt idx="152">
                  <c:v>-62</c:v>
                </c:pt>
                <c:pt idx="153">
                  <c:v>-61.75</c:v>
                </c:pt>
                <c:pt idx="154">
                  <c:v>-61.5</c:v>
                </c:pt>
                <c:pt idx="155">
                  <c:v>-61.25</c:v>
                </c:pt>
                <c:pt idx="156">
                  <c:v>-61</c:v>
                </c:pt>
                <c:pt idx="157">
                  <c:v>-60.75</c:v>
                </c:pt>
                <c:pt idx="158">
                  <c:v>-60.5</c:v>
                </c:pt>
                <c:pt idx="159">
                  <c:v>-60.25</c:v>
                </c:pt>
                <c:pt idx="160">
                  <c:v>-60</c:v>
                </c:pt>
                <c:pt idx="161">
                  <c:v>-59.75</c:v>
                </c:pt>
                <c:pt idx="162">
                  <c:v>-59.5</c:v>
                </c:pt>
                <c:pt idx="163">
                  <c:v>-59.25</c:v>
                </c:pt>
                <c:pt idx="164">
                  <c:v>-59</c:v>
                </c:pt>
                <c:pt idx="165">
                  <c:v>-58.75</c:v>
                </c:pt>
                <c:pt idx="166">
                  <c:v>-58.5</c:v>
                </c:pt>
                <c:pt idx="167">
                  <c:v>-58.25</c:v>
                </c:pt>
                <c:pt idx="168">
                  <c:v>-58</c:v>
                </c:pt>
                <c:pt idx="169">
                  <c:v>-57.75</c:v>
                </c:pt>
                <c:pt idx="170">
                  <c:v>-57.5</c:v>
                </c:pt>
                <c:pt idx="171">
                  <c:v>-57.25</c:v>
                </c:pt>
                <c:pt idx="172">
                  <c:v>-57</c:v>
                </c:pt>
                <c:pt idx="173">
                  <c:v>-56.75</c:v>
                </c:pt>
                <c:pt idx="174">
                  <c:v>-56.5</c:v>
                </c:pt>
                <c:pt idx="175">
                  <c:v>-56.25</c:v>
                </c:pt>
                <c:pt idx="176">
                  <c:v>-56</c:v>
                </c:pt>
                <c:pt idx="177">
                  <c:v>-55.75</c:v>
                </c:pt>
                <c:pt idx="178">
                  <c:v>-55.5</c:v>
                </c:pt>
                <c:pt idx="179">
                  <c:v>-55.25</c:v>
                </c:pt>
                <c:pt idx="180">
                  <c:v>-55</c:v>
                </c:pt>
                <c:pt idx="181">
                  <c:v>-54.75</c:v>
                </c:pt>
                <c:pt idx="182">
                  <c:v>-54.5</c:v>
                </c:pt>
                <c:pt idx="183">
                  <c:v>-54.25</c:v>
                </c:pt>
                <c:pt idx="184">
                  <c:v>-54</c:v>
                </c:pt>
                <c:pt idx="185">
                  <c:v>-53.75</c:v>
                </c:pt>
                <c:pt idx="186">
                  <c:v>-53.5</c:v>
                </c:pt>
                <c:pt idx="187">
                  <c:v>-53.25</c:v>
                </c:pt>
                <c:pt idx="188">
                  <c:v>-53</c:v>
                </c:pt>
                <c:pt idx="189">
                  <c:v>-52.75</c:v>
                </c:pt>
                <c:pt idx="190">
                  <c:v>-52.5</c:v>
                </c:pt>
                <c:pt idx="191">
                  <c:v>-52.25</c:v>
                </c:pt>
                <c:pt idx="192">
                  <c:v>-52</c:v>
                </c:pt>
                <c:pt idx="193">
                  <c:v>-51.75</c:v>
                </c:pt>
                <c:pt idx="194">
                  <c:v>-51.5</c:v>
                </c:pt>
                <c:pt idx="195">
                  <c:v>-51.25</c:v>
                </c:pt>
                <c:pt idx="196">
                  <c:v>-51</c:v>
                </c:pt>
                <c:pt idx="197">
                  <c:v>-50.75</c:v>
                </c:pt>
                <c:pt idx="198">
                  <c:v>-50.5</c:v>
                </c:pt>
                <c:pt idx="199">
                  <c:v>-50.25</c:v>
                </c:pt>
                <c:pt idx="200">
                  <c:v>-50</c:v>
                </c:pt>
                <c:pt idx="201">
                  <c:v>-49.75</c:v>
                </c:pt>
                <c:pt idx="202">
                  <c:v>-49.5</c:v>
                </c:pt>
                <c:pt idx="203">
                  <c:v>-49.25</c:v>
                </c:pt>
                <c:pt idx="204">
                  <c:v>-49</c:v>
                </c:pt>
                <c:pt idx="205">
                  <c:v>-48.75</c:v>
                </c:pt>
                <c:pt idx="206">
                  <c:v>-48.5</c:v>
                </c:pt>
                <c:pt idx="207">
                  <c:v>-48.25</c:v>
                </c:pt>
                <c:pt idx="208">
                  <c:v>-48</c:v>
                </c:pt>
                <c:pt idx="209">
                  <c:v>-47.75</c:v>
                </c:pt>
                <c:pt idx="210">
                  <c:v>-47.5</c:v>
                </c:pt>
                <c:pt idx="211">
                  <c:v>-47.25</c:v>
                </c:pt>
                <c:pt idx="212">
                  <c:v>-47</c:v>
                </c:pt>
                <c:pt idx="213">
                  <c:v>-46.75</c:v>
                </c:pt>
                <c:pt idx="214">
                  <c:v>-46.5</c:v>
                </c:pt>
                <c:pt idx="215">
                  <c:v>-46.25</c:v>
                </c:pt>
                <c:pt idx="216">
                  <c:v>-46</c:v>
                </c:pt>
                <c:pt idx="217">
                  <c:v>-45.75</c:v>
                </c:pt>
                <c:pt idx="218">
                  <c:v>-45.5</c:v>
                </c:pt>
                <c:pt idx="219">
                  <c:v>-45.25</c:v>
                </c:pt>
                <c:pt idx="220">
                  <c:v>-45</c:v>
                </c:pt>
                <c:pt idx="221">
                  <c:v>-44.75</c:v>
                </c:pt>
                <c:pt idx="222">
                  <c:v>-44.5</c:v>
                </c:pt>
                <c:pt idx="223">
                  <c:v>-44.25</c:v>
                </c:pt>
                <c:pt idx="224">
                  <c:v>-44</c:v>
                </c:pt>
                <c:pt idx="225">
                  <c:v>-43.75</c:v>
                </c:pt>
                <c:pt idx="226">
                  <c:v>-43.5</c:v>
                </c:pt>
                <c:pt idx="227">
                  <c:v>-43.25</c:v>
                </c:pt>
                <c:pt idx="228">
                  <c:v>-43</c:v>
                </c:pt>
                <c:pt idx="229">
                  <c:v>-42.75</c:v>
                </c:pt>
                <c:pt idx="230">
                  <c:v>-42.5</c:v>
                </c:pt>
                <c:pt idx="231">
                  <c:v>-42.25</c:v>
                </c:pt>
                <c:pt idx="232">
                  <c:v>-42</c:v>
                </c:pt>
                <c:pt idx="233">
                  <c:v>-41.75</c:v>
                </c:pt>
                <c:pt idx="234">
                  <c:v>-41.5</c:v>
                </c:pt>
                <c:pt idx="235">
                  <c:v>-41.25</c:v>
                </c:pt>
                <c:pt idx="236">
                  <c:v>-41</c:v>
                </c:pt>
                <c:pt idx="237">
                  <c:v>-40.75</c:v>
                </c:pt>
                <c:pt idx="238">
                  <c:v>-40.5</c:v>
                </c:pt>
                <c:pt idx="239">
                  <c:v>-40.25</c:v>
                </c:pt>
                <c:pt idx="240">
                  <c:v>-40</c:v>
                </c:pt>
                <c:pt idx="241">
                  <c:v>-39.75</c:v>
                </c:pt>
                <c:pt idx="242">
                  <c:v>-39.5</c:v>
                </c:pt>
                <c:pt idx="243">
                  <c:v>-39.25</c:v>
                </c:pt>
                <c:pt idx="244">
                  <c:v>-39</c:v>
                </c:pt>
                <c:pt idx="245">
                  <c:v>-38.75</c:v>
                </c:pt>
                <c:pt idx="246">
                  <c:v>-38.5</c:v>
                </c:pt>
                <c:pt idx="247">
                  <c:v>-38.25</c:v>
                </c:pt>
                <c:pt idx="248">
                  <c:v>-38</c:v>
                </c:pt>
                <c:pt idx="249">
                  <c:v>-37.75</c:v>
                </c:pt>
                <c:pt idx="250">
                  <c:v>-37.5</c:v>
                </c:pt>
                <c:pt idx="251">
                  <c:v>-37.25</c:v>
                </c:pt>
                <c:pt idx="252">
                  <c:v>-37</c:v>
                </c:pt>
                <c:pt idx="253">
                  <c:v>-36.75</c:v>
                </c:pt>
                <c:pt idx="254">
                  <c:v>-36.5</c:v>
                </c:pt>
                <c:pt idx="255">
                  <c:v>-36.25</c:v>
                </c:pt>
                <c:pt idx="256">
                  <c:v>-36</c:v>
                </c:pt>
                <c:pt idx="257">
                  <c:v>-35.75</c:v>
                </c:pt>
                <c:pt idx="258">
                  <c:v>-35.5</c:v>
                </c:pt>
                <c:pt idx="259">
                  <c:v>-35.25</c:v>
                </c:pt>
                <c:pt idx="260">
                  <c:v>-35</c:v>
                </c:pt>
                <c:pt idx="261">
                  <c:v>-34.75</c:v>
                </c:pt>
                <c:pt idx="262">
                  <c:v>-34.5</c:v>
                </c:pt>
                <c:pt idx="263">
                  <c:v>-34.25</c:v>
                </c:pt>
                <c:pt idx="264">
                  <c:v>-34</c:v>
                </c:pt>
                <c:pt idx="265">
                  <c:v>-33.75</c:v>
                </c:pt>
                <c:pt idx="266">
                  <c:v>-33.5</c:v>
                </c:pt>
                <c:pt idx="267">
                  <c:v>-33.25</c:v>
                </c:pt>
                <c:pt idx="268">
                  <c:v>-33</c:v>
                </c:pt>
                <c:pt idx="269">
                  <c:v>-32.75</c:v>
                </c:pt>
                <c:pt idx="270">
                  <c:v>-32.5</c:v>
                </c:pt>
                <c:pt idx="271">
                  <c:v>-32.25</c:v>
                </c:pt>
                <c:pt idx="272">
                  <c:v>-32</c:v>
                </c:pt>
                <c:pt idx="273">
                  <c:v>-31.75</c:v>
                </c:pt>
                <c:pt idx="274">
                  <c:v>-31.5</c:v>
                </c:pt>
                <c:pt idx="275">
                  <c:v>-31.25</c:v>
                </c:pt>
                <c:pt idx="276">
                  <c:v>-31</c:v>
                </c:pt>
                <c:pt idx="277">
                  <c:v>-30.75</c:v>
                </c:pt>
                <c:pt idx="278">
                  <c:v>-30.5</c:v>
                </c:pt>
                <c:pt idx="279">
                  <c:v>-30.25</c:v>
                </c:pt>
                <c:pt idx="280">
                  <c:v>-30</c:v>
                </c:pt>
                <c:pt idx="281">
                  <c:v>-29.75</c:v>
                </c:pt>
                <c:pt idx="282">
                  <c:v>-29.5</c:v>
                </c:pt>
                <c:pt idx="283">
                  <c:v>-29.25</c:v>
                </c:pt>
                <c:pt idx="284">
                  <c:v>-29</c:v>
                </c:pt>
                <c:pt idx="285">
                  <c:v>-28.75</c:v>
                </c:pt>
                <c:pt idx="286">
                  <c:v>-28.5</c:v>
                </c:pt>
                <c:pt idx="287">
                  <c:v>-28.25</c:v>
                </c:pt>
                <c:pt idx="288">
                  <c:v>-28</c:v>
                </c:pt>
                <c:pt idx="289">
                  <c:v>-27.75</c:v>
                </c:pt>
                <c:pt idx="290">
                  <c:v>-27.5</c:v>
                </c:pt>
                <c:pt idx="291">
                  <c:v>-27.25</c:v>
                </c:pt>
                <c:pt idx="292">
                  <c:v>-27</c:v>
                </c:pt>
                <c:pt idx="293">
                  <c:v>-26.75</c:v>
                </c:pt>
                <c:pt idx="294">
                  <c:v>-26.5</c:v>
                </c:pt>
                <c:pt idx="295">
                  <c:v>-26.25</c:v>
                </c:pt>
                <c:pt idx="296">
                  <c:v>-26</c:v>
                </c:pt>
                <c:pt idx="297">
                  <c:v>-25.75</c:v>
                </c:pt>
                <c:pt idx="298">
                  <c:v>-25.5</c:v>
                </c:pt>
                <c:pt idx="299">
                  <c:v>-25.25</c:v>
                </c:pt>
                <c:pt idx="300">
                  <c:v>-25</c:v>
                </c:pt>
                <c:pt idx="301">
                  <c:v>-24.75</c:v>
                </c:pt>
                <c:pt idx="302">
                  <c:v>-24.5</c:v>
                </c:pt>
                <c:pt idx="303">
                  <c:v>-24.25</c:v>
                </c:pt>
                <c:pt idx="304">
                  <c:v>-24</c:v>
                </c:pt>
                <c:pt idx="305">
                  <c:v>-23.75</c:v>
                </c:pt>
                <c:pt idx="306">
                  <c:v>-23.5</c:v>
                </c:pt>
                <c:pt idx="307">
                  <c:v>-23.25</c:v>
                </c:pt>
                <c:pt idx="308">
                  <c:v>-23</c:v>
                </c:pt>
                <c:pt idx="309">
                  <c:v>-22.75</c:v>
                </c:pt>
                <c:pt idx="310">
                  <c:v>-22.5</c:v>
                </c:pt>
                <c:pt idx="311">
                  <c:v>-22.25</c:v>
                </c:pt>
                <c:pt idx="312">
                  <c:v>-22</c:v>
                </c:pt>
                <c:pt idx="313">
                  <c:v>-21.75</c:v>
                </c:pt>
                <c:pt idx="314">
                  <c:v>-21.5</c:v>
                </c:pt>
                <c:pt idx="315">
                  <c:v>-21.25</c:v>
                </c:pt>
                <c:pt idx="316">
                  <c:v>-21</c:v>
                </c:pt>
                <c:pt idx="317">
                  <c:v>-20.75</c:v>
                </c:pt>
                <c:pt idx="318">
                  <c:v>-20.5</c:v>
                </c:pt>
                <c:pt idx="319">
                  <c:v>-20.25</c:v>
                </c:pt>
                <c:pt idx="320">
                  <c:v>-20</c:v>
                </c:pt>
                <c:pt idx="321">
                  <c:v>-19.75</c:v>
                </c:pt>
                <c:pt idx="322">
                  <c:v>-19.5</c:v>
                </c:pt>
                <c:pt idx="323">
                  <c:v>-19.25</c:v>
                </c:pt>
                <c:pt idx="324">
                  <c:v>-19</c:v>
                </c:pt>
                <c:pt idx="325">
                  <c:v>-18.75</c:v>
                </c:pt>
                <c:pt idx="326">
                  <c:v>-18.5</c:v>
                </c:pt>
                <c:pt idx="327">
                  <c:v>-18.25</c:v>
                </c:pt>
                <c:pt idx="328">
                  <c:v>-18</c:v>
                </c:pt>
                <c:pt idx="329">
                  <c:v>-17.75</c:v>
                </c:pt>
                <c:pt idx="330">
                  <c:v>-17.5</c:v>
                </c:pt>
                <c:pt idx="331">
                  <c:v>-17.25</c:v>
                </c:pt>
                <c:pt idx="332">
                  <c:v>-17</c:v>
                </c:pt>
                <c:pt idx="333">
                  <c:v>-16.75</c:v>
                </c:pt>
                <c:pt idx="334">
                  <c:v>-16.5</c:v>
                </c:pt>
                <c:pt idx="335">
                  <c:v>-16.25</c:v>
                </c:pt>
                <c:pt idx="336">
                  <c:v>-16</c:v>
                </c:pt>
                <c:pt idx="337">
                  <c:v>-15.75</c:v>
                </c:pt>
                <c:pt idx="338">
                  <c:v>-15.5</c:v>
                </c:pt>
                <c:pt idx="339">
                  <c:v>-15.25</c:v>
                </c:pt>
                <c:pt idx="340">
                  <c:v>-15</c:v>
                </c:pt>
                <c:pt idx="341">
                  <c:v>-14.75</c:v>
                </c:pt>
                <c:pt idx="342">
                  <c:v>-14.5</c:v>
                </c:pt>
                <c:pt idx="343">
                  <c:v>-14.25</c:v>
                </c:pt>
                <c:pt idx="344">
                  <c:v>-14</c:v>
                </c:pt>
                <c:pt idx="345">
                  <c:v>-13.75</c:v>
                </c:pt>
                <c:pt idx="346">
                  <c:v>-13.5</c:v>
                </c:pt>
                <c:pt idx="347">
                  <c:v>-13.25</c:v>
                </c:pt>
                <c:pt idx="348">
                  <c:v>-13</c:v>
                </c:pt>
                <c:pt idx="349">
                  <c:v>-12.75</c:v>
                </c:pt>
                <c:pt idx="350">
                  <c:v>-12.5</c:v>
                </c:pt>
                <c:pt idx="351">
                  <c:v>-12.25</c:v>
                </c:pt>
                <c:pt idx="352">
                  <c:v>-12</c:v>
                </c:pt>
                <c:pt idx="353">
                  <c:v>-11.75</c:v>
                </c:pt>
                <c:pt idx="354">
                  <c:v>-11.5</c:v>
                </c:pt>
                <c:pt idx="355">
                  <c:v>-11.25</c:v>
                </c:pt>
                <c:pt idx="356">
                  <c:v>-11</c:v>
                </c:pt>
                <c:pt idx="357">
                  <c:v>-10.75</c:v>
                </c:pt>
                <c:pt idx="358">
                  <c:v>-10.5</c:v>
                </c:pt>
                <c:pt idx="359">
                  <c:v>-10.25</c:v>
                </c:pt>
                <c:pt idx="360">
                  <c:v>-10</c:v>
                </c:pt>
                <c:pt idx="361">
                  <c:v>-9.75</c:v>
                </c:pt>
                <c:pt idx="362">
                  <c:v>-9.5</c:v>
                </c:pt>
                <c:pt idx="363">
                  <c:v>-9.25</c:v>
                </c:pt>
                <c:pt idx="364">
                  <c:v>-9</c:v>
                </c:pt>
                <c:pt idx="365">
                  <c:v>-8.75</c:v>
                </c:pt>
                <c:pt idx="366">
                  <c:v>-8.5</c:v>
                </c:pt>
                <c:pt idx="367">
                  <c:v>-8.25</c:v>
                </c:pt>
                <c:pt idx="368">
                  <c:v>-8</c:v>
                </c:pt>
                <c:pt idx="369">
                  <c:v>-7.75</c:v>
                </c:pt>
                <c:pt idx="370">
                  <c:v>-7.5</c:v>
                </c:pt>
                <c:pt idx="371">
                  <c:v>-7.25</c:v>
                </c:pt>
                <c:pt idx="372">
                  <c:v>-7</c:v>
                </c:pt>
                <c:pt idx="373">
                  <c:v>-6.75</c:v>
                </c:pt>
                <c:pt idx="374">
                  <c:v>-6.5</c:v>
                </c:pt>
                <c:pt idx="375">
                  <c:v>-6.25</c:v>
                </c:pt>
                <c:pt idx="376">
                  <c:v>-6</c:v>
                </c:pt>
                <c:pt idx="377">
                  <c:v>-5.75</c:v>
                </c:pt>
                <c:pt idx="378">
                  <c:v>-5.5</c:v>
                </c:pt>
                <c:pt idx="379">
                  <c:v>-5.25</c:v>
                </c:pt>
                <c:pt idx="380">
                  <c:v>-5</c:v>
                </c:pt>
                <c:pt idx="381">
                  <c:v>-4.75</c:v>
                </c:pt>
                <c:pt idx="382">
                  <c:v>-4.5</c:v>
                </c:pt>
                <c:pt idx="383">
                  <c:v>-4.25</c:v>
                </c:pt>
                <c:pt idx="384">
                  <c:v>-4</c:v>
                </c:pt>
                <c:pt idx="385">
                  <c:v>-3.75</c:v>
                </c:pt>
                <c:pt idx="386">
                  <c:v>-3.5</c:v>
                </c:pt>
                <c:pt idx="387">
                  <c:v>-3.25</c:v>
                </c:pt>
                <c:pt idx="388">
                  <c:v>-3</c:v>
                </c:pt>
                <c:pt idx="389">
                  <c:v>-2.75</c:v>
                </c:pt>
                <c:pt idx="390">
                  <c:v>-2.5</c:v>
                </c:pt>
                <c:pt idx="391">
                  <c:v>-2.25</c:v>
                </c:pt>
                <c:pt idx="392">
                  <c:v>-2</c:v>
                </c:pt>
                <c:pt idx="393">
                  <c:v>-1.75</c:v>
                </c:pt>
                <c:pt idx="394">
                  <c:v>-1.5</c:v>
                </c:pt>
                <c:pt idx="395">
                  <c:v>-1.25</c:v>
                </c:pt>
                <c:pt idx="396">
                  <c:v>-1</c:v>
                </c:pt>
                <c:pt idx="397">
                  <c:v>-0.75</c:v>
                </c:pt>
                <c:pt idx="398">
                  <c:v>-0.5</c:v>
                </c:pt>
                <c:pt idx="399">
                  <c:v>-0.25</c:v>
                </c:pt>
                <c:pt idx="400">
                  <c:v>0</c:v>
                </c:pt>
                <c:pt idx="401">
                  <c:v>0.25</c:v>
                </c:pt>
                <c:pt idx="402">
                  <c:v>0.5</c:v>
                </c:pt>
                <c:pt idx="403">
                  <c:v>0.75</c:v>
                </c:pt>
                <c:pt idx="404">
                  <c:v>1</c:v>
                </c:pt>
                <c:pt idx="405">
                  <c:v>1.25</c:v>
                </c:pt>
                <c:pt idx="406">
                  <c:v>1.5</c:v>
                </c:pt>
                <c:pt idx="407">
                  <c:v>1.75</c:v>
                </c:pt>
                <c:pt idx="408">
                  <c:v>2</c:v>
                </c:pt>
                <c:pt idx="409">
                  <c:v>2.25</c:v>
                </c:pt>
                <c:pt idx="410">
                  <c:v>2.5</c:v>
                </c:pt>
                <c:pt idx="411">
                  <c:v>2.75</c:v>
                </c:pt>
                <c:pt idx="412">
                  <c:v>3</c:v>
                </c:pt>
                <c:pt idx="413">
                  <c:v>3.25</c:v>
                </c:pt>
                <c:pt idx="414">
                  <c:v>3.5</c:v>
                </c:pt>
                <c:pt idx="415">
                  <c:v>3.75</c:v>
                </c:pt>
                <c:pt idx="416">
                  <c:v>4</c:v>
                </c:pt>
                <c:pt idx="417">
                  <c:v>4.25</c:v>
                </c:pt>
                <c:pt idx="418">
                  <c:v>4.5</c:v>
                </c:pt>
                <c:pt idx="419">
                  <c:v>4.75</c:v>
                </c:pt>
                <c:pt idx="420">
                  <c:v>5</c:v>
                </c:pt>
                <c:pt idx="421">
                  <c:v>5.25</c:v>
                </c:pt>
                <c:pt idx="422">
                  <c:v>5.5</c:v>
                </c:pt>
                <c:pt idx="423">
                  <c:v>5.75</c:v>
                </c:pt>
                <c:pt idx="424">
                  <c:v>6</c:v>
                </c:pt>
                <c:pt idx="425">
                  <c:v>6.25</c:v>
                </c:pt>
                <c:pt idx="426">
                  <c:v>6.5</c:v>
                </c:pt>
                <c:pt idx="427">
                  <c:v>6.75</c:v>
                </c:pt>
                <c:pt idx="428">
                  <c:v>7</c:v>
                </c:pt>
                <c:pt idx="429">
                  <c:v>7.25</c:v>
                </c:pt>
                <c:pt idx="430">
                  <c:v>7.5</c:v>
                </c:pt>
                <c:pt idx="431">
                  <c:v>7.75</c:v>
                </c:pt>
                <c:pt idx="432">
                  <c:v>8</c:v>
                </c:pt>
                <c:pt idx="433">
                  <c:v>8.25</c:v>
                </c:pt>
                <c:pt idx="434">
                  <c:v>8.5</c:v>
                </c:pt>
                <c:pt idx="435">
                  <c:v>8.75</c:v>
                </c:pt>
                <c:pt idx="436">
                  <c:v>9</c:v>
                </c:pt>
                <c:pt idx="437">
                  <c:v>9.25</c:v>
                </c:pt>
                <c:pt idx="438">
                  <c:v>9.5</c:v>
                </c:pt>
                <c:pt idx="439">
                  <c:v>9.75</c:v>
                </c:pt>
                <c:pt idx="440">
                  <c:v>10</c:v>
                </c:pt>
                <c:pt idx="441">
                  <c:v>10.25</c:v>
                </c:pt>
                <c:pt idx="442">
                  <c:v>10.5</c:v>
                </c:pt>
                <c:pt idx="443">
                  <c:v>10.75</c:v>
                </c:pt>
                <c:pt idx="444">
                  <c:v>11</c:v>
                </c:pt>
                <c:pt idx="445">
                  <c:v>11.25</c:v>
                </c:pt>
                <c:pt idx="446">
                  <c:v>11.5</c:v>
                </c:pt>
                <c:pt idx="447">
                  <c:v>11.75</c:v>
                </c:pt>
                <c:pt idx="448">
                  <c:v>12</c:v>
                </c:pt>
                <c:pt idx="449">
                  <c:v>12.25</c:v>
                </c:pt>
                <c:pt idx="450">
                  <c:v>12.5</c:v>
                </c:pt>
                <c:pt idx="451">
                  <c:v>12.75</c:v>
                </c:pt>
                <c:pt idx="452">
                  <c:v>13</c:v>
                </c:pt>
                <c:pt idx="453">
                  <c:v>13.25</c:v>
                </c:pt>
                <c:pt idx="454">
                  <c:v>13.5</c:v>
                </c:pt>
                <c:pt idx="455">
                  <c:v>13.75</c:v>
                </c:pt>
                <c:pt idx="456">
                  <c:v>14</c:v>
                </c:pt>
                <c:pt idx="457">
                  <c:v>14.25</c:v>
                </c:pt>
                <c:pt idx="458">
                  <c:v>14.5</c:v>
                </c:pt>
                <c:pt idx="459">
                  <c:v>14.75</c:v>
                </c:pt>
                <c:pt idx="460">
                  <c:v>15</c:v>
                </c:pt>
                <c:pt idx="461">
                  <c:v>15.25</c:v>
                </c:pt>
                <c:pt idx="462">
                  <c:v>15.5</c:v>
                </c:pt>
                <c:pt idx="463">
                  <c:v>15.75</c:v>
                </c:pt>
                <c:pt idx="464">
                  <c:v>16</c:v>
                </c:pt>
                <c:pt idx="465">
                  <c:v>16.25</c:v>
                </c:pt>
                <c:pt idx="466">
                  <c:v>16.5</c:v>
                </c:pt>
                <c:pt idx="467">
                  <c:v>16.75</c:v>
                </c:pt>
                <c:pt idx="468">
                  <c:v>17</c:v>
                </c:pt>
                <c:pt idx="469">
                  <c:v>17.25</c:v>
                </c:pt>
                <c:pt idx="470">
                  <c:v>17.5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18.5</c:v>
                </c:pt>
                <c:pt idx="475">
                  <c:v>18.75</c:v>
                </c:pt>
                <c:pt idx="476">
                  <c:v>19</c:v>
                </c:pt>
                <c:pt idx="477">
                  <c:v>19.25</c:v>
                </c:pt>
                <c:pt idx="478">
                  <c:v>19.5</c:v>
                </c:pt>
                <c:pt idx="479">
                  <c:v>19.75</c:v>
                </c:pt>
                <c:pt idx="480">
                  <c:v>20</c:v>
                </c:pt>
                <c:pt idx="481">
                  <c:v>20.25</c:v>
                </c:pt>
                <c:pt idx="482">
                  <c:v>20.5</c:v>
                </c:pt>
                <c:pt idx="483">
                  <c:v>20.75</c:v>
                </c:pt>
                <c:pt idx="484">
                  <c:v>21</c:v>
                </c:pt>
                <c:pt idx="485">
                  <c:v>21.25</c:v>
                </c:pt>
                <c:pt idx="486">
                  <c:v>21.5</c:v>
                </c:pt>
                <c:pt idx="487">
                  <c:v>21.75</c:v>
                </c:pt>
                <c:pt idx="488">
                  <c:v>22</c:v>
                </c:pt>
                <c:pt idx="489">
                  <c:v>22.25</c:v>
                </c:pt>
                <c:pt idx="490">
                  <c:v>22.5</c:v>
                </c:pt>
                <c:pt idx="491">
                  <c:v>22.75</c:v>
                </c:pt>
                <c:pt idx="492">
                  <c:v>23</c:v>
                </c:pt>
                <c:pt idx="493">
                  <c:v>23.25</c:v>
                </c:pt>
                <c:pt idx="494">
                  <c:v>23.5</c:v>
                </c:pt>
                <c:pt idx="495">
                  <c:v>23.75</c:v>
                </c:pt>
                <c:pt idx="496">
                  <c:v>24</c:v>
                </c:pt>
                <c:pt idx="497">
                  <c:v>24.25</c:v>
                </c:pt>
                <c:pt idx="498">
                  <c:v>24.5</c:v>
                </c:pt>
                <c:pt idx="499">
                  <c:v>24.75</c:v>
                </c:pt>
                <c:pt idx="500">
                  <c:v>25</c:v>
                </c:pt>
                <c:pt idx="501">
                  <c:v>25.25</c:v>
                </c:pt>
                <c:pt idx="502">
                  <c:v>25.5</c:v>
                </c:pt>
                <c:pt idx="503">
                  <c:v>25.75</c:v>
                </c:pt>
                <c:pt idx="504">
                  <c:v>26</c:v>
                </c:pt>
                <c:pt idx="505">
                  <c:v>26.25</c:v>
                </c:pt>
                <c:pt idx="506">
                  <c:v>26.5</c:v>
                </c:pt>
                <c:pt idx="507">
                  <c:v>26.75</c:v>
                </c:pt>
                <c:pt idx="508">
                  <c:v>27</c:v>
                </c:pt>
                <c:pt idx="509">
                  <c:v>27.25</c:v>
                </c:pt>
                <c:pt idx="510">
                  <c:v>27.5</c:v>
                </c:pt>
                <c:pt idx="511">
                  <c:v>27.75</c:v>
                </c:pt>
                <c:pt idx="512">
                  <c:v>28</c:v>
                </c:pt>
                <c:pt idx="513">
                  <c:v>28.25</c:v>
                </c:pt>
                <c:pt idx="514">
                  <c:v>28.5</c:v>
                </c:pt>
                <c:pt idx="515">
                  <c:v>28.75</c:v>
                </c:pt>
                <c:pt idx="516">
                  <c:v>29</c:v>
                </c:pt>
                <c:pt idx="517">
                  <c:v>29.25</c:v>
                </c:pt>
                <c:pt idx="518">
                  <c:v>29.5</c:v>
                </c:pt>
                <c:pt idx="519">
                  <c:v>29.75</c:v>
                </c:pt>
                <c:pt idx="520">
                  <c:v>30</c:v>
                </c:pt>
                <c:pt idx="521">
                  <c:v>30.25</c:v>
                </c:pt>
                <c:pt idx="522">
                  <c:v>30.5</c:v>
                </c:pt>
                <c:pt idx="523">
                  <c:v>30.75</c:v>
                </c:pt>
                <c:pt idx="524">
                  <c:v>31</c:v>
                </c:pt>
                <c:pt idx="525">
                  <c:v>31.25</c:v>
                </c:pt>
                <c:pt idx="526">
                  <c:v>31.5</c:v>
                </c:pt>
                <c:pt idx="527">
                  <c:v>31.75</c:v>
                </c:pt>
                <c:pt idx="528">
                  <c:v>32</c:v>
                </c:pt>
                <c:pt idx="529">
                  <c:v>32.25</c:v>
                </c:pt>
                <c:pt idx="530">
                  <c:v>32.5</c:v>
                </c:pt>
                <c:pt idx="531">
                  <c:v>32.75</c:v>
                </c:pt>
                <c:pt idx="532">
                  <c:v>33</c:v>
                </c:pt>
                <c:pt idx="533">
                  <c:v>33.25</c:v>
                </c:pt>
                <c:pt idx="534">
                  <c:v>33.5</c:v>
                </c:pt>
                <c:pt idx="535">
                  <c:v>33.75</c:v>
                </c:pt>
                <c:pt idx="536">
                  <c:v>34</c:v>
                </c:pt>
                <c:pt idx="537">
                  <c:v>34.25</c:v>
                </c:pt>
                <c:pt idx="538">
                  <c:v>34.5</c:v>
                </c:pt>
                <c:pt idx="539">
                  <c:v>34.75</c:v>
                </c:pt>
                <c:pt idx="540">
                  <c:v>35</c:v>
                </c:pt>
                <c:pt idx="541">
                  <c:v>35.25</c:v>
                </c:pt>
                <c:pt idx="542">
                  <c:v>35.5</c:v>
                </c:pt>
                <c:pt idx="543">
                  <c:v>35.75</c:v>
                </c:pt>
                <c:pt idx="544">
                  <c:v>36</c:v>
                </c:pt>
                <c:pt idx="545">
                  <c:v>36.25</c:v>
                </c:pt>
                <c:pt idx="546">
                  <c:v>36.5</c:v>
                </c:pt>
                <c:pt idx="547">
                  <c:v>36.75</c:v>
                </c:pt>
                <c:pt idx="548">
                  <c:v>37</c:v>
                </c:pt>
                <c:pt idx="549">
                  <c:v>37.25</c:v>
                </c:pt>
                <c:pt idx="550">
                  <c:v>37.5</c:v>
                </c:pt>
                <c:pt idx="551">
                  <c:v>37.75</c:v>
                </c:pt>
                <c:pt idx="552">
                  <c:v>38</c:v>
                </c:pt>
                <c:pt idx="553">
                  <c:v>38.25</c:v>
                </c:pt>
                <c:pt idx="554">
                  <c:v>38.5</c:v>
                </c:pt>
                <c:pt idx="555">
                  <c:v>38.75</c:v>
                </c:pt>
                <c:pt idx="556">
                  <c:v>39</c:v>
                </c:pt>
                <c:pt idx="557">
                  <c:v>39.25</c:v>
                </c:pt>
                <c:pt idx="558">
                  <c:v>39.5</c:v>
                </c:pt>
                <c:pt idx="559">
                  <c:v>39.75</c:v>
                </c:pt>
                <c:pt idx="560">
                  <c:v>40</c:v>
                </c:pt>
                <c:pt idx="561">
                  <c:v>40.25</c:v>
                </c:pt>
                <c:pt idx="562">
                  <c:v>40.5</c:v>
                </c:pt>
                <c:pt idx="563">
                  <c:v>40.75</c:v>
                </c:pt>
                <c:pt idx="564">
                  <c:v>41</c:v>
                </c:pt>
                <c:pt idx="565">
                  <c:v>41.25</c:v>
                </c:pt>
                <c:pt idx="566">
                  <c:v>41.5</c:v>
                </c:pt>
                <c:pt idx="567">
                  <c:v>41.75</c:v>
                </c:pt>
                <c:pt idx="568">
                  <c:v>42</c:v>
                </c:pt>
                <c:pt idx="569">
                  <c:v>42.25</c:v>
                </c:pt>
                <c:pt idx="570">
                  <c:v>42.5</c:v>
                </c:pt>
                <c:pt idx="571">
                  <c:v>42.75</c:v>
                </c:pt>
                <c:pt idx="572">
                  <c:v>43</c:v>
                </c:pt>
                <c:pt idx="573">
                  <c:v>43.25</c:v>
                </c:pt>
                <c:pt idx="574">
                  <c:v>43.5</c:v>
                </c:pt>
                <c:pt idx="575">
                  <c:v>43.75</c:v>
                </c:pt>
                <c:pt idx="576">
                  <c:v>44</c:v>
                </c:pt>
                <c:pt idx="577">
                  <c:v>44.25</c:v>
                </c:pt>
                <c:pt idx="578">
                  <c:v>44.5</c:v>
                </c:pt>
                <c:pt idx="579">
                  <c:v>44.75</c:v>
                </c:pt>
                <c:pt idx="580">
                  <c:v>45</c:v>
                </c:pt>
                <c:pt idx="581">
                  <c:v>45.25</c:v>
                </c:pt>
                <c:pt idx="582">
                  <c:v>45.5</c:v>
                </c:pt>
                <c:pt idx="583">
                  <c:v>45.75</c:v>
                </c:pt>
                <c:pt idx="584">
                  <c:v>46</c:v>
                </c:pt>
                <c:pt idx="585">
                  <c:v>46.25</c:v>
                </c:pt>
                <c:pt idx="586">
                  <c:v>46.5</c:v>
                </c:pt>
                <c:pt idx="587">
                  <c:v>46.75</c:v>
                </c:pt>
                <c:pt idx="588">
                  <c:v>47</c:v>
                </c:pt>
                <c:pt idx="589">
                  <c:v>47.25</c:v>
                </c:pt>
                <c:pt idx="590">
                  <c:v>47.5</c:v>
                </c:pt>
                <c:pt idx="591">
                  <c:v>47.75</c:v>
                </c:pt>
                <c:pt idx="592">
                  <c:v>48</c:v>
                </c:pt>
                <c:pt idx="593">
                  <c:v>48.25</c:v>
                </c:pt>
                <c:pt idx="594">
                  <c:v>48.5</c:v>
                </c:pt>
                <c:pt idx="595">
                  <c:v>48.75</c:v>
                </c:pt>
                <c:pt idx="596">
                  <c:v>49</c:v>
                </c:pt>
                <c:pt idx="597">
                  <c:v>49.25</c:v>
                </c:pt>
                <c:pt idx="598">
                  <c:v>49.5</c:v>
                </c:pt>
                <c:pt idx="599">
                  <c:v>49.75</c:v>
                </c:pt>
                <c:pt idx="600">
                  <c:v>50</c:v>
                </c:pt>
                <c:pt idx="601">
                  <c:v>50.25</c:v>
                </c:pt>
                <c:pt idx="602">
                  <c:v>50.5</c:v>
                </c:pt>
                <c:pt idx="603">
                  <c:v>50.75</c:v>
                </c:pt>
                <c:pt idx="604">
                  <c:v>51</c:v>
                </c:pt>
                <c:pt idx="605">
                  <c:v>51.25</c:v>
                </c:pt>
                <c:pt idx="606">
                  <c:v>51.5</c:v>
                </c:pt>
                <c:pt idx="607">
                  <c:v>51.75</c:v>
                </c:pt>
                <c:pt idx="608">
                  <c:v>52</c:v>
                </c:pt>
                <c:pt idx="609">
                  <c:v>52.25</c:v>
                </c:pt>
                <c:pt idx="610">
                  <c:v>52.5</c:v>
                </c:pt>
                <c:pt idx="611">
                  <c:v>52.75</c:v>
                </c:pt>
                <c:pt idx="612">
                  <c:v>53</c:v>
                </c:pt>
                <c:pt idx="613">
                  <c:v>53.25</c:v>
                </c:pt>
                <c:pt idx="614">
                  <c:v>53.5</c:v>
                </c:pt>
                <c:pt idx="615">
                  <c:v>53.75</c:v>
                </c:pt>
                <c:pt idx="616">
                  <c:v>54</c:v>
                </c:pt>
                <c:pt idx="617">
                  <c:v>54.25</c:v>
                </c:pt>
                <c:pt idx="618">
                  <c:v>54.5</c:v>
                </c:pt>
                <c:pt idx="619">
                  <c:v>54.75</c:v>
                </c:pt>
                <c:pt idx="620">
                  <c:v>55</c:v>
                </c:pt>
                <c:pt idx="621">
                  <c:v>55.25</c:v>
                </c:pt>
                <c:pt idx="622">
                  <c:v>55.5</c:v>
                </c:pt>
                <c:pt idx="623">
                  <c:v>55.75</c:v>
                </c:pt>
                <c:pt idx="624">
                  <c:v>56</c:v>
                </c:pt>
                <c:pt idx="625">
                  <c:v>56.25</c:v>
                </c:pt>
                <c:pt idx="626">
                  <c:v>56.5</c:v>
                </c:pt>
                <c:pt idx="627">
                  <c:v>56.75</c:v>
                </c:pt>
                <c:pt idx="628">
                  <c:v>57</c:v>
                </c:pt>
                <c:pt idx="629">
                  <c:v>57.25</c:v>
                </c:pt>
                <c:pt idx="630">
                  <c:v>57.5</c:v>
                </c:pt>
                <c:pt idx="631">
                  <c:v>57.75</c:v>
                </c:pt>
                <c:pt idx="632">
                  <c:v>58</c:v>
                </c:pt>
                <c:pt idx="633">
                  <c:v>58.25</c:v>
                </c:pt>
                <c:pt idx="634">
                  <c:v>58.5</c:v>
                </c:pt>
                <c:pt idx="635">
                  <c:v>58.75</c:v>
                </c:pt>
                <c:pt idx="636">
                  <c:v>59</c:v>
                </c:pt>
                <c:pt idx="637">
                  <c:v>59.25</c:v>
                </c:pt>
                <c:pt idx="638">
                  <c:v>59.5</c:v>
                </c:pt>
                <c:pt idx="639">
                  <c:v>59.75</c:v>
                </c:pt>
                <c:pt idx="640">
                  <c:v>60</c:v>
                </c:pt>
                <c:pt idx="641">
                  <c:v>60.25</c:v>
                </c:pt>
                <c:pt idx="642">
                  <c:v>60.5</c:v>
                </c:pt>
                <c:pt idx="643">
                  <c:v>60.75</c:v>
                </c:pt>
                <c:pt idx="644">
                  <c:v>61</c:v>
                </c:pt>
                <c:pt idx="645">
                  <c:v>61.25</c:v>
                </c:pt>
                <c:pt idx="646">
                  <c:v>61.5</c:v>
                </c:pt>
                <c:pt idx="647">
                  <c:v>61.75</c:v>
                </c:pt>
                <c:pt idx="648">
                  <c:v>62</c:v>
                </c:pt>
                <c:pt idx="649">
                  <c:v>62.25</c:v>
                </c:pt>
                <c:pt idx="650">
                  <c:v>62.5</c:v>
                </c:pt>
                <c:pt idx="651">
                  <c:v>62.75</c:v>
                </c:pt>
                <c:pt idx="652">
                  <c:v>63</c:v>
                </c:pt>
                <c:pt idx="653">
                  <c:v>63.25</c:v>
                </c:pt>
                <c:pt idx="654">
                  <c:v>63.5</c:v>
                </c:pt>
                <c:pt idx="655">
                  <c:v>63.75</c:v>
                </c:pt>
                <c:pt idx="656">
                  <c:v>64</c:v>
                </c:pt>
                <c:pt idx="657">
                  <c:v>64.25</c:v>
                </c:pt>
                <c:pt idx="658">
                  <c:v>64.5</c:v>
                </c:pt>
                <c:pt idx="659">
                  <c:v>64.75</c:v>
                </c:pt>
                <c:pt idx="660">
                  <c:v>65</c:v>
                </c:pt>
                <c:pt idx="661">
                  <c:v>65.25</c:v>
                </c:pt>
                <c:pt idx="662">
                  <c:v>65.5</c:v>
                </c:pt>
                <c:pt idx="663">
                  <c:v>65.75</c:v>
                </c:pt>
                <c:pt idx="664">
                  <c:v>66</c:v>
                </c:pt>
                <c:pt idx="665">
                  <c:v>66.25</c:v>
                </c:pt>
                <c:pt idx="666">
                  <c:v>66.5</c:v>
                </c:pt>
                <c:pt idx="667">
                  <c:v>66.75</c:v>
                </c:pt>
                <c:pt idx="668">
                  <c:v>67</c:v>
                </c:pt>
                <c:pt idx="669">
                  <c:v>67.25</c:v>
                </c:pt>
                <c:pt idx="670">
                  <c:v>67.5</c:v>
                </c:pt>
                <c:pt idx="671">
                  <c:v>67.75</c:v>
                </c:pt>
                <c:pt idx="672">
                  <c:v>68</c:v>
                </c:pt>
                <c:pt idx="673">
                  <c:v>68.25</c:v>
                </c:pt>
                <c:pt idx="674">
                  <c:v>68.5</c:v>
                </c:pt>
                <c:pt idx="675">
                  <c:v>68.75</c:v>
                </c:pt>
                <c:pt idx="676">
                  <c:v>69</c:v>
                </c:pt>
                <c:pt idx="677">
                  <c:v>69.25</c:v>
                </c:pt>
                <c:pt idx="678">
                  <c:v>69.5</c:v>
                </c:pt>
                <c:pt idx="679">
                  <c:v>69.75</c:v>
                </c:pt>
                <c:pt idx="680">
                  <c:v>70</c:v>
                </c:pt>
                <c:pt idx="681">
                  <c:v>70.25</c:v>
                </c:pt>
                <c:pt idx="682">
                  <c:v>70.5</c:v>
                </c:pt>
                <c:pt idx="683">
                  <c:v>70.75</c:v>
                </c:pt>
                <c:pt idx="684">
                  <c:v>71</c:v>
                </c:pt>
                <c:pt idx="685">
                  <c:v>71.25</c:v>
                </c:pt>
                <c:pt idx="686">
                  <c:v>71.5</c:v>
                </c:pt>
                <c:pt idx="687">
                  <c:v>71.75</c:v>
                </c:pt>
                <c:pt idx="688">
                  <c:v>72</c:v>
                </c:pt>
                <c:pt idx="689">
                  <c:v>72.25</c:v>
                </c:pt>
                <c:pt idx="690">
                  <c:v>72.5</c:v>
                </c:pt>
                <c:pt idx="691">
                  <c:v>72.75</c:v>
                </c:pt>
                <c:pt idx="692">
                  <c:v>73</c:v>
                </c:pt>
                <c:pt idx="693">
                  <c:v>73.25</c:v>
                </c:pt>
                <c:pt idx="694">
                  <c:v>73.5</c:v>
                </c:pt>
                <c:pt idx="695">
                  <c:v>73.75</c:v>
                </c:pt>
                <c:pt idx="696">
                  <c:v>74</c:v>
                </c:pt>
                <c:pt idx="697">
                  <c:v>74.25</c:v>
                </c:pt>
                <c:pt idx="698">
                  <c:v>74.5</c:v>
                </c:pt>
                <c:pt idx="699">
                  <c:v>74.75</c:v>
                </c:pt>
                <c:pt idx="700">
                  <c:v>75</c:v>
                </c:pt>
                <c:pt idx="701">
                  <c:v>75.25</c:v>
                </c:pt>
                <c:pt idx="702">
                  <c:v>75.5</c:v>
                </c:pt>
                <c:pt idx="703">
                  <c:v>75.75</c:v>
                </c:pt>
                <c:pt idx="704">
                  <c:v>76</c:v>
                </c:pt>
                <c:pt idx="705">
                  <c:v>76.25</c:v>
                </c:pt>
                <c:pt idx="706">
                  <c:v>76.5</c:v>
                </c:pt>
                <c:pt idx="707">
                  <c:v>76.75</c:v>
                </c:pt>
                <c:pt idx="708">
                  <c:v>77</c:v>
                </c:pt>
                <c:pt idx="709">
                  <c:v>77.25</c:v>
                </c:pt>
                <c:pt idx="710">
                  <c:v>77.5</c:v>
                </c:pt>
                <c:pt idx="711">
                  <c:v>77.75</c:v>
                </c:pt>
                <c:pt idx="712">
                  <c:v>78</c:v>
                </c:pt>
                <c:pt idx="713">
                  <c:v>78.25</c:v>
                </c:pt>
                <c:pt idx="714">
                  <c:v>78.5</c:v>
                </c:pt>
                <c:pt idx="715">
                  <c:v>78.75</c:v>
                </c:pt>
                <c:pt idx="716">
                  <c:v>79</c:v>
                </c:pt>
                <c:pt idx="717">
                  <c:v>79.25</c:v>
                </c:pt>
                <c:pt idx="718">
                  <c:v>79.5</c:v>
                </c:pt>
                <c:pt idx="719">
                  <c:v>79.75</c:v>
                </c:pt>
                <c:pt idx="720">
                  <c:v>80</c:v>
                </c:pt>
                <c:pt idx="721">
                  <c:v>80.25</c:v>
                </c:pt>
                <c:pt idx="722">
                  <c:v>80.5</c:v>
                </c:pt>
                <c:pt idx="723">
                  <c:v>80.75</c:v>
                </c:pt>
                <c:pt idx="724">
                  <c:v>81</c:v>
                </c:pt>
                <c:pt idx="725">
                  <c:v>81.25</c:v>
                </c:pt>
                <c:pt idx="726">
                  <c:v>81.5</c:v>
                </c:pt>
                <c:pt idx="727">
                  <c:v>81.75</c:v>
                </c:pt>
                <c:pt idx="728">
                  <c:v>82</c:v>
                </c:pt>
                <c:pt idx="729">
                  <c:v>82.25</c:v>
                </c:pt>
                <c:pt idx="730">
                  <c:v>82.5</c:v>
                </c:pt>
                <c:pt idx="731">
                  <c:v>82.75</c:v>
                </c:pt>
                <c:pt idx="732">
                  <c:v>83</c:v>
                </c:pt>
                <c:pt idx="733">
                  <c:v>83.25</c:v>
                </c:pt>
                <c:pt idx="734">
                  <c:v>83.5</c:v>
                </c:pt>
                <c:pt idx="735">
                  <c:v>83.75</c:v>
                </c:pt>
                <c:pt idx="736">
                  <c:v>84</c:v>
                </c:pt>
                <c:pt idx="737">
                  <c:v>84.25</c:v>
                </c:pt>
                <c:pt idx="738">
                  <c:v>84.5</c:v>
                </c:pt>
                <c:pt idx="739">
                  <c:v>84.75</c:v>
                </c:pt>
                <c:pt idx="740">
                  <c:v>85</c:v>
                </c:pt>
                <c:pt idx="741">
                  <c:v>85.25</c:v>
                </c:pt>
                <c:pt idx="742">
                  <c:v>85.5</c:v>
                </c:pt>
                <c:pt idx="743">
                  <c:v>85.75</c:v>
                </c:pt>
                <c:pt idx="744">
                  <c:v>86</c:v>
                </c:pt>
                <c:pt idx="745">
                  <c:v>86.25</c:v>
                </c:pt>
                <c:pt idx="746">
                  <c:v>86.5</c:v>
                </c:pt>
                <c:pt idx="747">
                  <c:v>86.75</c:v>
                </c:pt>
                <c:pt idx="748">
                  <c:v>87</c:v>
                </c:pt>
                <c:pt idx="749">
                  <c:v>87.25</c:v>
                </c:pt>
                <c:pt idx="750">
                  <c:v>87.5</c:v>
                </c:pt>
                <c:pt idx="751">
                  <c:v>87.75</c:v>
                </c:pt>
                <c:pt idx="752">
                  <c:v>88</c:v>
                </c:pt>
                <c:pt idx="753">
                  <c:v>88.25</c:v>
                </c:pt>
                <c:pt idx="754">
                  <c:v>88.5</c:v>
                </c:pt>
                <c:pt idx="755">
                  <c:v>88.75</c:v>
                </c:pt>
                <c:pt idx="756">
                  <c:v>89</c:v>
                </c:pt>
                <c:pt idx="757">
                  <c:v>89.25</c:v>
                </c:pt>
                <c:pt idx="758">
                  <c:v>89.5</c:v>
                </c:pt>
                <c:pt idx="759">
                  <c:v>89.75</c:v>
                </c:pt>
                <c:pt idx="760">
                  <c:v>90</c:v>
                </c:pt>
                <c:pt idx="761">
                  <c:v>90.25</c:v>
                </c:pt>
                <c:pt idx="762">
                  <c:v>90.5</c:v>
                </c:pt>
                <c:pt idx="763">
                  <c:v>90.75</c:v>
                </c:pt>
                <c:pt idx="764">
                  <c:v>91</c:v>
                </c:pt>
                <c:pt idx="765">
                  <c:v>91.25</c:v>
                </c:pt>
                <c:pt idx="766">
                  <c:v>91.5</c:v>
                </c:pt>
                <c:pt idx="767">
                  <c:v>91.75</c:v>
                </c:pt>
                <c:pt idx="768">
                  <c:v>92</c:v>
                </c:pt>
                <c:pt idx="769">
                  <c:v>92.25</c:v>
                </c:pt>
                <c:pt idx="770">
                  <c:v>92.5</c:v>
                </c:pt>
                <c:pt idx="771">
                  <c:v>92.75</c:v>
                </c:pt>
                <c:pt idx="772">
                  <c:v>93</c:v>
                </c:pt>
                <c:pt idx="773">
                  <c:v>93.25</c:v>
                </c:pt>
                <c:pt idx="774">
                  <c:v>93.5</c:v>
                </c:pt>
                <c:pt idx="775">
                  <c:v>93.75</c:v>
                </c:pt>
                <c:pt idx="776">
                  <c:v>94</c:v>
                </c:pt>
                <c:pt idx="777">
                  <c:v>94.25</c:v>
                </c:pt>
                <c:pt idx="778">
                  <c:v>94.5</c:v>
                </c:pt>
                <c:pt idx="779">
                  <c:v>94.75</c:v>
                </c:pt>
                <c:pt idx="780">
                  <c:v>95</c:v>
                </c:pt>
                <c:pt idx="781">
                  <c:v>95.25</c:v>
                </c:pt>
                <c:pt idx="782">
                  <c:v>95.5</c:v>
                </c:pt>
                <c:pt idx="783">
                  <c:v>95.75</c:v>
                </c:pt>
                <c:pt idx="784">
                  <c:v>96</c:v>
                </c:pt>
                <c:pt idx="785">
                  <c:v>96.25</c:v>
                </c:pt>
                <c:pt idx="786">
                  <c:v>96.5</c:v>
                </c:pt>
                <c:pt idx="787">
                  <c:v>96.75</c:v>
                </c:pt>
                <c:pt idx="788">
                  <c:v>97</c:v>
                </c:pt>
                <c:pt idx="789">
                  <c:v>97.25</c:v>
                </c:pt>
                <c:pt idx="790">
                  <c:v>97.5</c:v>
                </c:pt>
                <c:pt idx="791">
                  <c:v>97.75</c:v>
                </c:pt>
                <c:pt idx="792">
                  <c:v>98</c:v>
                </c:pt>
                <c:pt idx="793">
                  <c:v>98.25</c:v>
                </c:pt>
                <c:pt idx="794">
                  <c:v>98.5</c:v>
                </c:pt>
                <c:pt idx="795">
                  <c:v>98.75</c:v>
                </c:pt>
                <c:pt idx="796">
                  <c:v>99</c:v>
                </c:pt>
                <c:pt idx="797">
                  <c:v>99.25</c:v>
                </c:pt>
                <c:pt idx="798">
                  <c:v>99.5</c:v>
                </c:pt>
                <c:pt idx="799">
                  <c:v>99.75</c:v>
                </c:pt>
                <c:pt idx="800">
                  <c:v>100</c:v>
                </c:pt>
              </c:numCache>
            </c:numRef>
          </c:xVal>
          <c:yVal>
            <c:numRef>
              <c:f>'Series Gris'!$CE$2:$CE$802</c:f>
              <c:numCache>
                <c:formatCode>0.00</c:formatCode>
                <c:ptCount val="801"/>
                <c:pt idx="0">
                  <c:v>0</c:v>
                </c:pt>
                <c:pt idx="1">
                  <c:v>-7.066647012551285</c:v>
                </c:pt>
                <c:pt idx="2">
                  <c:v>-9.9874921777190888</c:v>
                </c:pt>
                <c:pt idx="3">
                  <c:v>-12.224463178397651</c:v>
                </c:pt>
                <c:pt idx="4">
                  <c:v>-14.106735979665885</c:v>
                </c:pt>
                <c:pt idx="5">
                  <c:v>-15.761900266148114</c:v>
                </c:pt>
                <c:pt idx="6">
                  <c:v>-17.255433926737396</c:v>
                </c:pt>
                <c:pt idx="7">
                  <c:v>-18.626258346753382</c:v>
                </c:pt>
                <c:pt idx="8">
                  <c:v>-19.899748742132399</c:v>
                </c:pt>
                <c:pt idx="9">
                  <c:v>-21.093541665637851</c:v>
                </c:pt>
                <c:pt idx="10">
                  <c:v>-22.220486043288972</c:v>
                </c:pt>
                <c:pt idx="11">
                  <c:v>-23.290287675337975</c:v>
                </c:pt>
                <c:pt idx="12">
                  <c:v>-24.310491562286437</c:v>
                </c:pt>
                <c:pt idx="13">
                  <c:v>-25.287101455089708</c:v>
                </c:pt>
                <c:pt idx="14">
                  <c:v>-26.224988083886711</c:v>
                </c:pt>
                <c:pt idx="15">
                  <c:v>-27.128168017763382</c:v>
                </c:pt>
                <c:pt idx="16">
                  <c:v>-28</c:v>
                </c:pt>
                <c:pt idx="17">
                  <c:v>-28.843326784544114</c:v>
                </c:pt>
                <c:pt idx="18">
                  <c:v>-29.660579899927782</c:v>
                </c:pt>
                <c:pt idx="19">
                  <c:v>-30.453858540421443</c:v>
                </c:pt>
                <c:pt idx="20">
                  <c:v>-31.22498999199199</c:v>
                </c:pt>
                <c:pt idx="21">
                  <c:v>-31.975576617162044</c:v>
                </c:pt>
                <c:pt idx="22">
                  <c:v>-32.70703288285258</c:v>
                </c:pt>
                <c:pt idx="23">
                  <c:v>-33.420614895599989</c:v>
                </c:pt>
                <c:pt idx="24">
                  <c:v>-34.117444218463959</c:v>
                </c:pt>
                <c:pt idx="25">
                  <c:v>-34.798527267687639</c:v>
                </c:pt>
                <c:pt idx="26">
                  <c:v>-35.464771252610667</c:v>
                </c:pt>
                <c:pt idx="27">
                  <c:v>-36.116997383503517</c:v>
                </c:pt>
                <c:pt idx="28">
                  <c:v>-36.755951898978211</c:v>
                </c:pt>
                <c:pt idx="29">
                  <c:v>-37.382315337603153</c:v>
                </c:pt>
                <c:pt idx="30">
                  <c:v>-37.996710383926661</c:v>
                </c:pt>
                <c:pt idx="31">
                  <c:v>-38.599708548122486</c:v>
                </c:pt>
                <c:pt idx="32">
                  <c:v>-39.191835884530846</c:v>
                </c:pt>
                <c:pt idx="33">
                  <c:v>-39.773577912981374</c:v>
                </c:pt>
                <c:pt idx="34">
                  <c:v>-40.345383874738381</c:v>
                </c:pt>
                <c:pt idx="35">
                  <c:v>-40.907670429883929</c:v>
                </c:pt>
                <c:pt idx="36">
                  <c:v>-41.460824883255761</c:v>
                </c:pt>
                <c:pt idx="37">
                  <c:v>-42.005208010436043</c:v>
                </c:pt>
                <c:pt idx="38">
                  <c:v>-42.541156542811571</c:v>
                </c:pt>
                <c:pt idx="39">
                  <c:v>-43.068985360697781</c:v>
                </c:pt>
                <c:pt idx="40">
                  <c:v>-43.588989435406738</c:v>
                </c:pt>
                <c:pt idx="41">
                  <c:v>-44.101445554539367</c:v>
                </c:pt>
                <c:pt idx="42">
                  <c:v>-44.606613859381888</c:v>
                </c:pt>
                <c:pt idx="43">
                  <c:v>-45.104739218844841</c:v>
                </c:pt>
                <c:pt idx="44">
                  <c:v>-45.596052460711988</c:v>
                </c:pt>
                <c:pt idx="45">
                  <c:v>-46.080771477916905</c:v>
                </c:pt>
                <c:pt idx="46">
                  <c:v>-46.559102225021476</c:v>
                </c:pt>
                <c:pt idx="47">
                  <c:v>-47.03123961793905</c:v>
                </c:pt>
                <c:pt idx="48">
                  <c:v>-47.497368348151667</c:v>
                </c:pt>
                <c:pt idx="49">
                  <c:v>-47.957663621156527</c:v>
                </c:pt>
                <c:pt idx="50">
                  <c:v>-48.412291827592711</c:v>
                </c:pt>
                <c:pt idx="51">
                  <c:v>-48.861411154406909</c:v>
                </c:pt>
                <c:pt idx="52">
                  <c:v>-49.305172142484203</c:v>
                </c:pt>
                <c:pt idx="53">
                  <c:v>-49.74371819637129</c:v>
                </c:pt>
                <c:pt idx="54">
                  <c:v>-50.177186051033196</c:v>
                </c:pt>
                <c:pt idx="55">
                  <c:v>-50.605706199992902</c:v>
                </c:pt>
                <c:pt idx="56">
                  <c:v>-51.029403288692293</c:v>
                </c:pt>
                <c:pt idx="57">
                  <c:v>-51.448396476469505</c:v>
                </c:pt>
                <c:pt idx="58">
                  <c:v>-51.862799770162816</c:v>
                </c:pt>
                <c:pt idx="59">
                  <c:v>-52.272722332015576</c:v>
                </c:pt>
                <c:pt idx="60">
                  <c:v>-52.678268764263692</c:v>
                </c:pt>
                <c:pt idx="61">
                  <c:v>-53.079539372530355</c:v>
                </c:pt>
                <c:pt idx="62">
                  <c:v>-53.476630409927665</c:v>
                </c:pt>
                <c:pt idx="63">
                  <c:v>-53.869634303566606</c:v>
                </c:pt>
                <c:pt idx="64">
                  <c:v>-54.258639865002145</c:v>
                </c:pt>
                <c:pt idx="65">
                  <c:v>-54.643732485985986</c:v>
                </c:pt>
                <c:pt idx="66">
                  <c:v>-55.024994320763</c:v>
                </c:pt>
                <c:pt idx="67">
                  <c:v>-55.402504456026172</c:v>
                </c:pt>
                <c:pt idx="68">
                  <c:v>-55.776339069537364</c:v>
                </c:pt>
                <c:pt idx="69">
                  <c:v>-56.146571578325243</c:v>
                </c:pt>
                <c:pt idx="70">
                  <c:v>-56.513272777286574</c:v>
                </c:pt>
                <c:pt idx="71">
                  <c:v>-56.876510968940423</c:v>
                </c:pt>
                <c:pt idx="72">
                  <c:v>-57.23635208501674</c:v>
                </c:pt>
                <c:pt idx="73">
                  <c:v>-57.592859800499575</c:v>
                </c:pt>
                <c:pt idx="74">
                  <c:v>-57.946095640690061</c:v>
                </c:pt>
                <c:pt idx="75">
                  <c:v>-58.296119081805095</c:v>
                </c:pt>
                <c:pt idx="76">
                  <c:v>-58.642987645582998</c:v>
                </c:pt>
                <c:pt idx="77">
                  <c:v>-58.986756988327471</c:v>
                </c:pt>
                <c:pt idx="78">
                  <c:v>-59.327480984784785</c:v>
                </c:pt>
                <c:pt idx="79">
                  <c:v>-59.665211807216437</c:v>
                </c:pt>
                <c:pt idx="80">
                  <c:v>-60</c:v>
                </c:pt>
                <c:pt idx="81">
                  <c:v>-60.331894550063652</c:v>
                </c:pt>
                <c:pt idx="82">
                  <c:v>-60.660942953435864</c:v>
                </c:pt>
                <c:pt idx="83">
                  <c:v>-60.98719127816922</c:v>
                </c:pt>
                <c:pt idx="84">
                  <c:v>-61.310684223877324</c:v>
                </c:pt>
                <c:pt idx="85">
                  <c:v>-61.631465178105252</c:v>
                </c:pt>
                <c:pt idx="86">
                  <c:v>-61.949576269737307</c:v>
                </c:pt>
                <c:pt idx="87">
                  <c:v>-62.265058419630506</c:v>
                </c:pt>
                <c:pt idx="88">
                  <c:v>-62.57795138864806</c:v>
                </c:pt>
                <c:pt idx="89">
                  <c:v>-62.888293823254578</c:v>
                </c:pt>
                <c:pt idx="90">
                  <c:v>-63.196123298822691</c:v>
                </c:pt>
                <c:pt idx="91">
                  <c:v>-63.501476360790228</c:v>
                </c:pt>
                <c:pt idx="92">
                  <c:v>-63.804388563797083</c:v>
                </c:pt>
                <c:pt idx="93">
                  <c:v>-64.104894508921859</c:v>
                </c:pt>
                <c:pt idx="94">
                  <c:v>-64.403027879130036</c:v>
                </c:pt>
                <c:pt idx="95">
                  <c:v>-64.698821473037668</c:v>
                </c:pt>
                <c:pt idx="96">
                  <c:v>-64.992307237087687</c:v>
                </c:pt>
                <c:pt idx="97">
                  <c:v>-65.283516296229024</c:v>
                </c:pt>
                <c:pt idx="98">
                  <c:v>-65.572478983183174</c:v>
                </c:pt>
                <c:pt idx="99">
                  <c:v>-65.85922486637692</c:v>
                </c:pt>
                <c:pt idx="100">
                  <c:v>-66.143782776614771</c:v>
                </c:pt>
                <c:pt idx="101">
                  <c:v>-66.426180832560291</c:v>
                </c:pt>
                <c:pt idx="102">
                  <c:v>-66.706446465090607</c:v>
                </c:pt>
                <c:pt idx="103">
                  <c:v>-66.984606440584542</c:v>
                </c:pt>
                <c:pt idx="104">
                  <c:v>-67.260686883200947</c:v>
                </c:pt>
                <c:pt idx="105">
                  <c:v>-67.534713296200493</c:v>
                </c:pt>
                <c:pt idx="106">
                  <c:v>-67.806710582360509</c:v>
                </c:pt>
                <c:pt idx="107">
                  <c:v>-68.076703063529749</c:v>
                </c:pt>
                <c:pt idx="108">
                  <c:v>-68.3447144993671</c:v>
                </c:pt>
                <c:pt idx="109">
                  <c:v>-68.610768105305453</c:v>
                </c:pt>
                <c:pt idx="110">
                  <c:v>-68.874886569779548</c:v>
                </c:pt>
                <c:pt idx="111">
                  <c:v>-69.137092070754605</c:v>
                </c:pt>
                <c:pt idx="112">
                  <c:v>-69.397406291589888</c:v>
                </c:pt>
                <c:pt idx="113">
                  <c:v>-69.655850436269887</c:v>
                </c:pt>
                <c:pt idx="114">
                  <c:v>-69.91244524403362</c:v>
                </c:pt>
                <c:pt idx="115">
                  <c:v>-70.167211003430936</c:v>
                </c:pt>
                <c:pt idx="116">
                  <c:v>-70.420167565833012</c:v>
                </c:pt>
                <c:pt idx="117">
                  <c:v>-70.671334358422868</c:v>
                </c:pt>
                <c:pt idx="118">
                  <c:v>-70.920730396690075</c:v>
                </c:pt>
                <c:pt idx="119">
                  <c:v>-71.168374296452768</c:v>
                </c:pt>
                <c:pt idx="120">
                  <c:v>-71.414284285428494</c:v>
                </c:pt>
                <c:pt idx="121">
                  <c:v>-71.658478214374611</c:v>
                </c:pt>
                <c:pt idx="122">
                  <c:v>-71.900973567817559</c:v>
                </c:pt>
                <c:pt idx="123">
                  <c:v>-72.141787474389631</c:v>
                </c:pt>
                <c:pt idx="124">
                  <c:v>-72.380936716790288</c:v>
                </c:pt>
                <c:pt idx="125">
                  <c:v>-72.618437741389073</c:v>
                </c:pt>
                <c:pt idx="126">
                  <c:v>-72.854306667485346</c:v>
                </c:pt>
                <c:pt idx="127">
                  <c:v>-73.088559296240064</c:v>
                </c:pt>
                <c:pt idx="128">
                  <c:v>-73.321211119293437</c:v>
                </c:pt>
                <c:pt idx="129">
                  <c:v>-73.552277327082123</c:v>
                </c:pt>
                <c:pt idx="130">
                  <c:v>-73.781772816868525</c:v>
                </c:pt>
                <c:pt idx="131">
                  <c:v>-74.009712200494334</c:v>
                </c:pt>
                <c:pt idx="132">
                  <c:v>-74.236109811869852</c:v>
                </c:pt>
                <c:pt idx="133">
                  <c:v>-74.46097971421004</c:v>
                </c:pt>
                <c:pt idx="134">
                  <c:v>-74.684335707027614</c:v>
                </c:pt>
                <c:pt idx="135">
                  <c:v>-74.906191332893172</c:v>
                </c:pt>
                <c:pt idx="136">
                  <c:v>-75.126559883971794</c:v>
                </c:pt>
                <c:pt idx="137">
                  <c:v>-75.345454408345034</c:v>
                </c:pt>
                <c:pt idx="138">
                  <c:v>-75.562887716126895</c:v>
                </c:pt>
                <c:pt idx="139">
                  <c:v>-75.778872385381931</c:v>
                </c:pt>
                <c:pt idx="140">
                  <c:v>-75.993420767853323</c:v>
                </c:pt>
                <c:pt idx="141">
                  <c:v>-76.206544994508178</c:v>
                </c:pt>
                <c:pt idx="142">
                  <c:v>-76.418256980907387</c:v>
                </c:pt>
                <c:pt idx="143">
                  <c:v>-76.628568432406468</c:v>
                </c:pt>
                <c:pt idx="144">
                  <c:v>-76.837490849194182</c:v>
                </c:pt>
                <c:pt idx="145">
                  <c:v>-77.045035531174875</c:v>
                </c:pt>
                <c:pt idx="146">
                  <c:v>-77.25121358270043</c:v>
                </c:pt>
                <c:pt idx="147">
                  <c:v>-77.45603591715755</c:v>
                </c:pt>
                <c:pt idx="148">
                  <c:v>-77.659513261415697</c:v>
                </c:pt>
                <c:pt idx="149">
                  <c:v>-77.861656160140853</c:v>
                </c:pt>
                <c:pt idx="150">
                  <c:v>-78.062474979979982</c:v>
                </c:pt>
                <c:pt idx="151">
                  <c:v>-78.261979913620891</c:v>
                </c:pt>
                <c:pt idx="152">
                  <c:v>-78.46018098373213</c:v>
                </c:pt>
                <c:pt idx="153">
                  <c:v>-78.657088046786981</c:v>
                </c:pt>
                <c:pt idx="154">
                  <c:v>-78.852710796776037</c:v>
                </c:pt>
                <c:pt idx="155">
                  <c:v>-79.04705876881188</c:v>
                </c:pt>
                <c:pt idx="156">
                  <c:v>-79.240141342630125</c:v>
                </c:pt>
                <c:pt idx="157">
                  <c:v>-79.431967745990022</c:v>
                </c:pt>
                <c:pt idx="158">
                  <c:v>-79.622547057978494</c:v>
                </c:pt>
                <c:pt idx="159">
                  <c:v>-79.811888212220609</c:v>
                </c:pt>
                <c:pt idx="160">
                  <c:v>-80</c:v>
                </c:pt>
                <c:pt idx="161">
                  <c:v>-80.186891073292017</c:v>
                </c:pt>
                <c:pt idx="162">
                  <c:v>-80.372569947712876</c:v>
                </c:pt>
                <c:pt idx="163">
                  <c:v>-80.557045005387337</c:v>
                </c:pt>
                <c:pt idx="164">
                  <c:v>-80.740324497737802</c:v>
                </c:pt>
                <c:pt idx="165">
                  <c:v>-80.922416548197575</c:v>
                </c:pt>
                <c:pt idx="166">
                  <c:v>-81.103329154850357</c:v>
                </c:pt>
                <c:pt idx="167">
                  <c:v>-81.283070192998991</c:v>
                </c:pt>
                <c:pt idx="168">
                  <c:v>-81.461647417665205</c:v>
                </c:pt>
                <c:pt idx="169">
                  <c:v>-81.639068466023062</c:v>
                </c:pt>
                <c:pt idx="170">
                  <c:v>-81.815340859767858</c:v>
                </c:pt>
                <c:pt idx="171">
                  <c:v>-81.990472007422909</c:v>
                </c:pt>
                <c:pt idx="172">
                  <c:v>-82.164469206585878</c:v>
                </c:pt>
                <c:pt idx="173">
                  <c:v>-82.337339646116817</c:v>
                </c:pt>
                <c:pt idx="174">
                  <c:v>-82.509090408269557</c:v>
                </c:pt>
                <c:pt idx="175">
                  <c:v>-82.679728470768453</c:v>
                </c:pt>
                <c:pt idx="176">
                  <c:v>-82.84926070883192</c:v>
                </c:pt>
                <c:pt idx="177">
                  <c:v>-83.017693897144596</c:v>
                </c:pt>
                <c:pt idx="178">
                  <c:v>-83.185034711779736</c:v>
                </c:pt>
                <c:pt idx="179">
                  <c:v>-83.351289732073127</c:v>
                </c:pt>
                <c:pt idx="180">
                  <c:v>-83.516465442450325</c:v>
                </c:pt>
                <c:pt idx="181">
                  <c:v>-83.680568234208351</c:v>
                </c:pt>
                <c:pt idx="182">
                  <c:v>-83.843604407253395</c:v>
                </c:pt>
                <c:pt idx="183">
                  <c:v>-84.005580171795728</c:v>
                </c:pt>
                <c:pt idx="184">
                  <c:v>-84.166501650003255</c:v>
                </c:pt>
                <c:pt idx="185">
                  <c:v>-84.326374877614654</c:v>
                </c:pt>
                <c:pt idx="186">
                  <c:v>-84.485205805513672</c:v>
                </c:pt>
                <c:pt idx="187">
                  <c:v>-84.643000301265317</c:v>
                </c:pt>
                <c:pt idx="188">
                  <c:v>-84.799764150615417</c:v>
                </c:pt>
                <c:pt idx="189">
                  <c:v>-84.955503058954335</c:v>
                </c:pt>
                <c:pt idx="190">
                  <c:v>-85.110222652746003</c:v>
                </c:pt>
                <c:pt idx="191">
                  <c:v>-85.263928480923283</c:v>
                </c:pt>
                <c:pt idx="192">
                  <c:v>-85.41662601625049</c:v>
                </c:pt>
                <c:pt idx="193">
                  <c:v>-85.568320656654237</c:v>
                </c:pt>
                <c:pt idx="194">
                  <c:v>-85.719017726523205</c:v>
                </c:pt>
                <c:pt idx="195">
                  <c:v>-85.868722477977968</c:v>
                </c:pt>
                <c:pt idx="196">
                  <c:v>-86.017440092111556</c:v>
                </c:pt>
                <c:pt idx="197">
                  <c:v>-86.165175680201571</c:v>
                </c:pt>
                <c:pt idx="198">
                  <c:v>-86.311934284894804</c:v>
                </c:pt>
                <c:pt idx="199">
                  <c:v>-86.457720881364892</c:v>
                </c:pt>
                <c:pt idx="200">
                  <c:v>-86.602540378443862</c:v>
                </c:pt>
                <c:pt idx="201">
                  <c:v>-86.746397619728285</c:v>
                </c:pt>
                <c:pt idx="202">
                  <c:v>-86.889297384660679</c:v>
                </c:pt>
                <c:pt idx="203">
                  <c:v>-87.031244389586888</c:v>
                </c:pt>
                <c:pt idx="204">
                  <c:v>-87.172243288790042</c:v>
                </c:pt>
                <c:pt idx="205">
                  <c:v>-87.312298675501609</c:v>
                </c:pt>
                <c:pt idx="206">
                  <c:v>-87.451415082890449</c:v>
                </c:pt>
                <c:pt idx="207">
                  <c:v>-87.589596985030141</c:v>
                </c:pt>
                <c:pt idx="208">
                  <c:v>-87.726848797845236</c:v>
                </c:pt>
                <c:pt idx="209">
                  <c:v>-87.863174880037207</c:v>
                </c:pt>
                <c:pt idx="210">
                  <c:v>-87.99857953399021</c:v>
                </c:pt>
                <c:pt idx="211">
                  <c:v>-88.133067006657612</c:v>
                </c:pt>
                <c:pt idx="212">
                  <c:v>-88.266641490429436</c:v>
                </c:pt>
                <c:pt idx="213">
                  <c:v>-88.399307123981458</c:v>
                </c:pt>
                <c:pt idx="214">
                  <c:v>-88.531067993106234</c:v>
                </c:pt>
                <c:pt idx="215">
                  <c:v>-88.661928131526665</c:v>
                </c:pt>
                <c:pt idx="216">
                  <c:v>-88.791891521692449</c:v>
                </c:pt>
                <c:pt idx="217">
                  <c:v>-88.920962095559901</c:v>
                </c:pt>
                <c:pt idx="218">
                  <c:v>-89.049143735355486</c:v>
                </c:pt>
                <c:pt idx="219">
                  <c:v>-89.176440274323582</c:v>
                </c:pt>
                <c:pt idx="220">
                  <c:v>-89.302855497458765</c:v>
                </c:pt>
                <c:pt idx="221">
                  <c:v>-89.428393142223015</c:v>
                </c:pt>
                <c:pt idx="222">
                  <c:v>-89.553056899248276</c:v>
                </c:pt>
                <c:pt idx="223">
                  <c:v>-89.676850413024653</c:v>
                </c:pt>
                <c:pt idx="224">
                  <c:v>-89.799777282574595</c:v>
                </c:pt>
                <c:pt idx="225">
                  <c:v>-89.921841062113486</c:v>
                </c:pt>
                <c:pt idx="226">
                  <c:v>-90.043045261696918</c:v>
                </c:pt>
                <c:pt idx="227">
                  <c:v>-90.163393347854864</c:v>
                </c:pt>
                <c:pt idx="228">
                  <c:v>-90.282888744213324</c:v>
                </c:pt>
                <c:pt idx="229">
                  <c:v>-90.40153483210338</c:v>
                </c:pt>
                <c:pt idx="230">
                  <c:v>-90.519334951158356</c:v>
                </c:pt>
                <c:pt idx="231">
                  <c:v>-90.636292399899062</c:v>
                </c:pt>
                <c:pt idx="232">
                  <c:v>-90.752410436307414</c:v>
                </c:pt>
                <c:pt idx="233">
                  <c:v>-90.867692278389029</c:v>
                </c:pt>
                <c:pt idx="234">
                  <c:v>-90.982141104724505</c:v>
                </c:pt>
                <c:pt idx="235">
                  <c:v>-91.095760055010246</c:v>
                </c:pt>
                <c:pt idx="236">
                  <c:v>-91.208552230588552</c:v>
                </c:pt>
                <c:pt idx="237">
                  <c:v>-91.32052069496757</c:v>
                </c:pt>
                <c:pt idx="238">
                  <c:v>-91.431668474331147</c:v>
                </c:pt>
                <c:pt idx="239">
                  <c:v>-91.541998558038927</c:v>
                </c:pt>
                <c:pt idx="240">
                  <c:v>-91.651513899116793</c:v>
                </c:pt>
                <c:pt idx="241">
                  <c:v>-91.760217414738065</c:v>
                </c:pt>
                <c:pt idx="242">
                  <c:v>-91.868111986695368</c:v>
                </c:pt>
                <c:pt idx="243">
                  <c:v>-91.975200461863636</c:v>
                </c:pt>
                <c:pt idx="244">
                  <c:v>-92.081485652654408</c:v>
                </c:pt>
                <c:pt idx="245">
                  <c:v>-92.18697033746146</c:v>
                </c:pt>
                <c:pt idx="246">
                  <c:v>-92.291657261098095</c:v>
                </c:pt>
                <c:pt idx="247">
                  <c:v>-92.395549135226204</c:v>
                </c:pt>
                <c:pt idx="248">
                  <c:v>-92.498648638777425</c:v>
                </c:pt>
                <c:pt idx="249">
                  <c:v>-92.600958418366275</c:v>
                </c:pt>
                <c:pt idx="250">
                  <c:v>-92.702481088695791</c:v>
                </c:pt>
                <c:pt idx="251">
                  <c:v>-92.803219232955485</c:v>
                </c:pt>
                <c:pt idx="252">
                  <c:v>-92.903175403212131</c:v>
                </c:pt>
                <c:pt idx="253">
                  <c:v>-93.002352120793162</c:v>
                </c:pt>
                <c:pt idx="254">
                  <c:v>-93.100751876663168</c:v>
                </c:pt>
                <c:pt idx="255">
                  <c:v>-93.19837713179345</c:v>
                </c:pt>
                <c:pt idx="256">
                  <c:v>-93.295230317524812</c:v>
                </c:pt>
                <c:pt idx="257">
                  <c:v>-93.391313835923739</c:v>
                </c:pt>
                <c:pt idx="258">
                  <c:v>-93.486630060132129</c:v>
                </c:pt>
                <c:pt idx="259">
                  <c:v>-93.581181334710664</c:v>
                </c:pt>
                <c:pt idx="260">
                  <c:v>-93.674969975975969</c:v>
                </c:pt>
                <c:pt idx="261">
                  <c:v>-93.767998272331695</c:v>
                </c:pt>
                <c:pt idx="262">
                  <c:v>-93.860268484593632</c:v>
                </c:pt>
                <c:pt idx="263">
                  <c:v>-93.951782846308987</c:v>
                </c:pt>
                <c:pt idx="264">
                  <c:v>-94.042543564069973</c:v>
                </c:pt>
                <c:pt idx="265">
                  <c:v>-94.132552817821747</c:v>
                </c:pt>
                <c:pt idx="266">
                  <c:v>-94.221812761164813</c:v>
                </c:pt>
                <c:pt idx="267">
                  <c:v>-94.310325521652189</c:v>
                </c:pt>
                <c:pt idx="268">
                  <c:v>-94.398093201081139</c:v>
                </c:pt>
                <c:pt idx="269">
                  <c:v>-94.485117875779778</c:v>
                </c:pt>
                <c:pt idx="270">
                  <c:v>-94.571401596888691</c:v>
                </c:pt>
                <c:pt idx="271">
                  <c:v>-94.656946390637387</c:v>
                </c:pt>
                <c:pt idx="272">
                  <c:v>-94.741754258616083</c:v>
                </c:pt>
                <c:pt idx="273">
                  <c:v>-94.825827178042587</c:v>
                </c:pt>
                <c:pt idx="274">
                  <c:v>-94.909167102024455</c:v>
                </c:pt>
                <c:pt idx="275">
                  <c:v>-94.99177595981665</c:v>
                </c:pt>
                <c:pt idx="276">
                  <c:v>-95.073655657074639</c:v>
                </c:pt>
                <c:pt idx="277">
                  <c:v>-95.154808076103023</c:v>
                </c:pt>
                <c:pt idx="278">
                  <c:v>-95.235235076099855</c:v>
                </c:pt>
                <c:pt idx="279">
                  <c:v>-95.314938493396724</c:v>
                </c:pt>
                <c:pt idx="280">
                  <c:v>-95.393920141694565</c:v>
                </c:pt>
                <c:pt idx="281">
                  <c:v>-95.47218181229546</c:v>
                </c:pt>
                <c:pt idx="282">
                  <c:v>-95.549725274330328</c:v>
                </c:pt>
                <c:pt idx="283">
                  <c:v>-95.6265522749827</c:v>
                </c:pt>
                <c:pt idx="284">
                  <c:v>-95.702664539708607</c:v>
                </c:pt>
                <c:pt idx="285">
                  <c:v>-95.778063772452612</c:v>
                </c:pt>
                <c:pt idx="286">
                  <c:v>-95.852751655860146</c:v>
                </c:pt>
                <c:pt idx="287">
                  <c:v>-95.92672985148613</c:v>
                </c:pt>
                <c:pt idx="288">
                  <c:v>-96</c:v>
                </c:pt>
                <c:pt idx="289">
                  <c:v>-96.072563721387183</c:v>
                </c:pt>
                <c:pt idx="290">
                  <c:v>-96.14442261514705</c:v>
                </c:pt>
                <c:pt idx="291">
                  <c:v>-96.215578260487533</c:v>
                </c:pt>
                <c:pt idx="292">
                  <c:v>-96.286032216516219</c:v>
                </c:pt>
                <c:pt idx="293">
                  <c:v>-96.355786022428362</c:v>
                </c:pt>
                <c:pt idx="294">
                  <c:v>-96.424841197691379</c:v>
                </c:pt>
                <c:pt idx="295">
                  <c:v>-96.493199242226396</c:v>
                </c:pt>
                <c:pt idx="296">
                  <c:v>-96.56086163658648</c:v>
                </c:pt>
                <c:pt idx="297">
                  <c:v>-96.627829842131916</c:v>
                </c:pt>
                <c:pt idx="298">
                  <c:v>-96.694105301202313</c:v>
                </c:pt>
                <c:pt idx="299">
                  <c:v>-96.759689437285815</c:v>
                </c:pt>
                <c:pt idx="300">
                  <c:v>-96.824583655185421</c:v>
                </c:pt>
                <c:pt idx="301">
                  <c:v>-96.888789341182289</c:v>
                </c:pt>
                <c:pt idx="302">
                  <c:v>-96.952307863196324</c:v>
                </c:pt>
                <c:pt idx="303">
                  <c:v>-97.015140570943871</c:v>
                </c:pt>
                <c:pt idx="304">
                  <c:v>-97.077288796092773</c:v>
                </c:pt>
                <c:pt idx="305">
                  <c:v>-97.138753852414638</c:v>
                </c:pt>
                <c:pt idx="306">
                  <c:v>-97.199537035934483</c:v>
                </c:pt>
                <c:pt idx="307">
                  <c:v>-97.259639625077781</c:v>
                </c:pt>
                <c:pt idx="308">
                  <c:v>-97.319062880814883</c:v>
                </c:pt>
                <c:pt idx="309">
                  <c:v>-97.37780804680294</c:v>
                </c:pt>
                <c:pt idx="310">
                  <c:v>-97.435876349525387</c:v>
                </c:pt>
                <c:pt idx="311">
                  <c:v>-97.493268998428803</c:v>
                </c:pt>
                <c:pt idx="312">
                  <c:v>-97.549987186057592</c:v>
                </c:pt>
                <c:pt idx="313">
                  <c:v>-97.606032088186026</c:v>
                </c:pt>
                <c:pt idx="314">
                  <c:v>-97.661404863948178</c:v>
                </c:pt>
                <c:pt idx="315">
                  <c:v>-97.716106655965376</c:v>
                </c:pt>
                <c:pt idx="316">
                  <c:v>-97.770138590471475</c:v>
                </c:pt>
                <c:pt idx="317">
                  <c:v>-97.823501777435879</c:v>
                </c:pt>
                <c:pt idx="318">
                  <c:v>-97.876197310684276</c:v>
                </c:pt>
                <c:pt idx="319">
                  <c:v>-97.928226268017326</c:v>
                </c:pt>
                <c:pt idx="320">
                  <c:v>-97.979589711327122</c:v>
                </c:pt>
                <c:pt idx="321">
                  <c:v>-98.030288686711515</c:v>
                </c:pt>
                <c:pt idx="322">
                  <c:v>-98.080324224586448</c:v>
                </c:pt>
                <c:pt idx="323">
                  <c:v>-98.129697339796166</c:v>
                </c:pt>
                <c:pt idx="324">
                  <c:v>-98.178409031721429</c:v>
                </c:pt>
                <c:pt idx="325">
                  <c:v>-98.226460284385695</c:v>
                </c:pt>
                <c:pt idx="326">
                  <c:v>-98.2738520665594</c:v>
                </c:pt>
                <c:pt idx="327">
                  <c:v>-98.320585331862219</c:v>
                </c:pt>
                <c:pt idx="328">
                  <c:v>-98.366661018863496</c:v>
                </c:pt>
                <c:pt idx="329">
                  <c:v>-98.412080051180709</c:v>
                </c:pt>
                <c:pt idx="330">
                  <c:v>-98.456843337576089</c:v>
                </c:pt>
                <c:pt idx="331">
                  <c:v>-98.500951772051422</c:v>
                </c:pt>
                <c:pt idx="332">
                  <c:v>-98.544406233941046</c:v>
                </c:pt>
                <c:pt idx="333">
                  <c:v>-98.587207588003025</c:v>
                </c:pt>
                <c:pt idx="334">
                  <c:v>-98.629356684508494</c:v>
                </c:pt>
                <c:pt idx="335">
                  <c:v>-98.670854359329425</c:v>
                </c:pt>
                <c:pt idx="336">
                  <c:v>-98.711701434024533</c:v>
                </c:pt>
                <c:pt idx="337">
                  <c:v>-98.751898715923431</c:v>
                </c:pt>
                <c:pt idx="338">
                  <c:v>-98.79144699820931</c:v>
                </c:pt>
                <c:pt idx="339">
                  <c:v>-98.830347059999738</c:v>
                </c:pt>
                <c:pt idx="340">
                  <c:v>-98.868599666425936</c:v>
                </c:pt>
                <c:pt idx="341">
                  <c:v>-98.906205568710405</c:v>
                </c:pt>
                <c:pt idx="342">
                  <c:v>-98.943165504242884</c:v>
                </c:pt>
                <c:pt idx="343">
                  <c:v>-98.979480196654904</c:v>
                </c:pt>
                <c:pt idx="344">
                  <c:v>-99.015150355892501</c:v>
                </c:pt>
                <c:pt idx="345">
                  <c:v>-99.050176678287656</c:v>
                </c:pt>
                <c:pt idx="346">
                  <c:v>-99.084559846627968</c:v>
                </c:pt>
                <c:pt idx="347">
                  <c:v>-99.118300530224985</c:v>
                </c:pt>
                <c:pt idx="348">
                  <c:v>-99.151399384980948</c:v>
                </c:pt>
                <c:pt idx="349">
                  <c:v>-99.18385705345402</c:v>
                </c:pt>
                <c:pt idx="350">
                  <c:v>-99.215674164922149</c:v>
                </c:pt>
                <c:pt idx="351">
                  <c:v>-99.246851335445399</c:v>
                </c:pt>
                <c:pt idx="352">
                  <c:v>-99.277389167926856</c:v>
                </c:pt>
                <c:pt idx="353">
                  <c:v>-99.3072882521721</c:v>
                </c:pt>
                <c:pt idx="354">
                  <c:v>-99.336549164947343</c:v>
                </c:pt>
                <c:pt idx="355">
                  <c:v>-99.365172470036001</c:v>
                </c:pt>
                <c:pt idx="356">
                  <c:v>-99.393158718294089</c:v>
                </c:pt>
                <c:pt idx="357">
                  <c:v>-99.420508447704094</c:v>
                </c:pt>
                <c:pt idx="358">
                  <c:v>-99.447222183427527</c:v>
                </c:pt>
                <c:pt idx="359">
                  <c:v>-99.473300437856182</c:v>
                </c:pt>
                <c:pt idx="360">
                  <c:v>-99.498743710661998</c:v>
                </c:pt>
                <c:pt idx="361">
                  <c:v>-99.523552488845567</c:v>
                </c:pt>
                <c:pt idx="362">
                  <c:v>-99.547727246783495</c:v>
                </c:pt>
                <c:pt idx="363">
                  <c:v>-99.571268446274203</c:v>
                </c:pt>
                <c:pt idx="364">
                  <c:v>-99.594176536582694</c:v>
                </c:pt>
                <c:pt idx="365">
                  <c:v>-99.616451954483907</c:v>
                </c:pt>
                <c:pt idx="366">
                  <c:v>-99.638095124304741</c:v>
                </c:pt>
                <c:pt idx="367">
                  <c:v>-99.659106457964995</c:v>
                </c:pt>
                <c:pt idx="368">
                  <c:v>-99.679486355016891</c:v>
                </c:pt>
                <c:pt idx="369">
                  <c:v>-99.699235202683482</c:v>
                </c:pt>
                <c:pt idx="370">
                  <c:v>-99.71835337589566</c:v>
                </c:pt>
                <c:pt idx="371">
                  <c:v>-99.73684123732815</c:v>
                </c:pt>
                <c:pt idx="372">
                  <c:v>-99.754699137434116</c:v>
                </c:pt>
                <c:pt idx="373">
                  <c:v>-99.771927414478668</c:v>
                </c:pt>
                <c:pt idx="374">
                  <c:v>-99.788526394571036</c:v>
                </c:pt>
                <c:pt idx="375">
                  <c:v>-99.804496391695693</c:v>
                </c:pt>
                <c:pt idx="376">
                  <c:v>-99.819837707742238</c:v>
                </c:pt>
                <c:pt idx="377">
                  <c:v>-99.834550632534032</c:v>
                </c:pt>
                <c:pt idx="378">
                  <c:v>-99.848635443855713</c:v>
                </c:pt>
                <c:pt idx="379">
                  <c:v>-99.862092407479622</c:v>
                </c:pt>
                <c:pt idx="380">
                  <c:v>-99.874921777190892</c:v>
                </c:pt>
                <c:pt idx="381">
                  <c:v>-99.887123794811515</c:v>
                </c:pt>
                <c:pt idx="382">
                  <c:v>-99.898698690223185</c:v>
                </c:pt>
                <c:pt idx="383">
                  <c:v>-99.909646681389077</c:v>
                </c:pt>
                <c:pt idx="384">
                  <c:v>-99.919967974374373</c:v>
                </c:pt>
                <c:pt idx="385">
                  <c:v>-99.929662763365712</c:v>
                </c:pt>
                <c:pt idx="386">
                  <c:v>-99.938731230689541</c:v>
                </c:pt>
                <c:pt idx="387">
                  <c:v>-99.947173546829234</c:v>
                </c:pt>
                <c:pt idx="388">
                  <c:v>-99.954989870441182</c:v>
                </c:pt>
                <c:pt idx="389">
                  <c:v>-99.962180348369756</c:v>
                </c:pt>
                <c:pt idx="390">
                  <c:v>-99.968745115661022</c:v>
                </c:pt>
                <c:pt idx="391">
                  <c:v>-99.974684295575543</c:v>
                </c:pt>
                <c:pt idx="392">
                  <c:v>-99.979997999599902</c:v>
                </c:pt>
                <c:pt idx="393">
                  <c:v>-99.984686327457169</c:v>
                </c:pt>
                <c:pt idx="394">
                  <c:v>-99.988749367116299</c:v>
                </c:pt>
                <c:pt idx="395">
                  <c:v>-99.99218719480038</c:v>
                </c:pt>
                <c:pt idx="396">
                  <c:v>-99.994999874993752</c:v>
                </c:pt>
                <c:pt idx="397">
                  <c:v>-99.997187460448103</c:v>
                </c:pt>
                <c:pt idx="398">
                  <c:v>-99.998749992187399</c:v>
                </c:pt>
                <c:pt idx="399">
                  <c:v>-99.999687499511722</c:v>
                </c:pt>
                <c:pt idx="400">
                  <c:v>-100</c:v>
                </c:pt>
                <c:pt idx="401">
                  <c:v>-99.999687499511722</c:v>
                </c:pt>
                <c:pt idx="402">
                  <c:v>-99.998749992187399</c:v>
                </c:pt>
                <c:pt idx="403">
                  <c:v>-99.997187460448103</c:v>
                </c:pt>
                <c:pt idx="404">
                  <c:v>-99.994999874993752</c:v>
                </c:pt>
                <c:pt idx="405">
                  <c:v>-99.99218719480038</c:v>
                </c:pt>
                <c:pt idx="406">
                  <c:v>-99.988749367116299</c:v>
                </c:pt>
                <c:pt idx="407">
                  <c:v>-99.984686327457169</c:v>
                </c:pt>
                <c:pt idx="408">
                  <c:v>-99.979997999599902</c:v>
                </c:pt>
                <c:pt idx="409">
                  <c:v>-99.974684295575543</c:v>
                </c:pt>
                <c:pt idx="410">
                  <c:v>-99.968745115661022</c:v>
                </c:pt>
                <c:pt idx="411">
                  <c:v>-99.962180348369756</c:v>
                </c:pt>
                <c:pt idx="412">
                  <c:v>-99.954989870441182</c:v>
                </c:pt>
                <c:pt idx="413">
                  <c:v>-99.947173546829234</c:v>
                </c:pt>
                <c:pt idx="414">
                  <c:v>-99.938731230689541</c:v>
                </c:pt>
                <c:pt idx="415">
                  <c:v>-99.929662763365712</c:v>
                </c:pt>
                <c:pt idx="416">
                  <c:v>-99.919967974374373</c:v>
                </c:pt>
                <c:pt idx="417">
                  <c:v>-99.909646681389077</c:v>
                </c:pt>
                <c:pt idx="418">
                  <c:v>-99.898698690223185</c:v>
                </c:pt>
                <c:pt idx="419">
                  <c:v>-99.887123794811515</c:v>
                </c:pt>
                <c:pt idx="420">
                  <c:v>-99.874921777190892</c:v>
                </c:pt>
                <c:pt idx="421">
                  <c:v>-99.862092407479622</c:v>
                </c:pt>
                <c:pt idx="422">
                  <c:v>-99.848635443855713</c:v>
                </c:pt>
                <c:pt idx="423">
                  <c:v>-99.834550632534032</c:v>
                </c:pt>
                <c:pt idx="424">
                  <c:v>-99.819837707742238</c:v>
                </c:pt>
                <c:pt idx="425">
                  <c:v>-99.804496391695693</c:v>
                </c:pt>
                <c:pt idx="426">
                  <c:v>-99.788526394571036</c:v>
                </c:pt>
                <c:pt idx="427">
                  <c:v>-99.771927414478668</c:v>
                </c:pt>
                <c:pt idx="428">
                  <c:v>-99.754699137434116</c:v>
                </c:pt>
                <c:pt idx="429">
                  <c:v>-99.73684123732815</c:v>
                </c:pt>
                <c:pt idx="430">
                  <c:v>-99.71835337589566</c:v>
                </c:pt>
                <c:pt idx="431">
                  <c:v>-99.699235202683482</c:v>
                </c:pt>
                <c:pt idx="432">
                  <c:v>-99.679486355016891</c:v>
                </c:pt>
                <c:pt idx="433">
                  <c:v>-99.659106457964995</c:v>
                </c:pt>
                <c:pt idx="434">
                  <c:v>-99.638095124304741</c:v>
                </c:pt>
                <c:pt idx="435">
                  <c:v>-99.616451954483907</c:v>
                </c:pt>
                <c:pt idx="436">
                  <c:v>-99.594176536582694</c:v>
                </c:pt>
                <c:pt idx="437">
                  <c:v>-99.571268446274203</c:v>
                </c:pt>
                <c:pt idx="438">
                  <c:v>-99.547727246783495</c:v>
                </c:pt>
                <c:pt idx="439">
                  <c:v>-99.523552488845567</c:v>
                </c:pt>
                <c:pt idx="440">
                  <c:v>-99.498743710661998</c:v>
                </c:pt>
                <c:pt idx="441">
                  <c:v>-99.473300437856182</c:v>
                </c:pt>
                <c:pt idx="442">
                  <c:v>-99.447222183427527</c:v>
                </c:pt>
                <c:pt idx="443">
                  <c:v>-99.420508447704094</c:v>
                </c:pt>
                <c:pt idx="444">
                  <c:v>-99.393158718294089</c:v>
                </c:pt>
                <c:pt idx="445">
                  <c:v>-99.365172470036001</c:v>
                </c:pt>
                <c:pt idx="446">
                  <c:v>-99.336549164947343</c:v>
                </c:pt>
                <c:pt idx="447">
                  <c:v>-99.3072882521721</c:v>
                </c:pt>
                <c:pt idx="448">
                  <c:v>-99.277389167926856</c:v>
                </c:pt>
                <c:pt idx="449">
                  <c:v>-99.246851335445399</c:v>
                </c:pt>
                <c:pt idx="450">
                  <c:v>-99.215674164922149</c:v>
                </c:pt>
                <c:pt idx="451">
                  <c:v>-99.18385705345402</c:v>
                </c:pt>
                <c:pt idx="452">
                  <c:v>-99.151399384980948</c:v>
                </c:pt>
                <c:pt idx="453">
                  <c:v>-99.118300530224985</c:v>
                </c:pt>
                <c:pt idx="454">
                  <c:v>-99.084559846627968</c:v>
                </c:pt>
                <c:pt idx="455">
                  <c:v>-99.050176678287656</c:v>
                </c:pt>
                <c:pt idx="456">
                  <c:v>-99.015150355892501</c:v>
                </c:pt>
                <c:pt idx="457">
                  <c:v>-98.979480196654904</c:v>
                </c:pt>
                <c:pt idx="458">
                  <c:v>-98.943165504242884</c:v>
                </c:pt>
                <c:pt idx="459">
                  <c:v>-98.906205568710405</c:v>
                </c:pt>
                <c:pt idx="460">
                  <c:v>-98.868599666425936</c:v>
                </c:pt>
                <c:pt idx="461">
                  <c:v>-98.830347059999738</c:v>
                </c:pt>
                <c:pt idx="462">
                  <c:v>-98.79144699820931</c:v>
                </c:pt>
                <c:pt idx="463">
                  <c:v>-98.751898715923431</c:v>
                </c:pt>
                <c:pt idx="464">
                  <c:v>-98.711701434024533</c:v>
                </c:pt>
                <c:pt idx="465">
                  <c:v>-98.670854359329425</c:v>
                </c:pt>
                <c:pt idx="466">
                  <c:v>-98.629356684508494</c:v>
                </c:pt>
                <c:pt idx="467">
                  <c:v>-98.587207588003025</c:v>
                </c:pt>
                <c:pt idx="468">
                  <c:v>-98.544406233941046</c:v>
                </c:pt>
                <c:pt idx="469">
                  <c:v>-98.500951772051422</c:v>
                </c:pt>
                <c:pt idx="470">
                  <c:v>-98.456843337576089</c:v>
                </c:pt>
                <c:pt idx="471">
                  <c:v>-98.412080051180709</c:v>
                </c:pt>
                <c:pt idx="472">
                  <c:v>-98.366661018863496</c:v>
                </c:pt>
                <c:pt idx="473">
                  <c:v>-98.320585331862219</c:v>
                </c:pt>
                <c:pt idx="474">
                  <c:v>-98.2738520665594</c:v>
                </c:pt>
                <c:pt idx="475">
                  <c:v>-98.226460284385695</c:v>
                </c:pt>
                <c:pt idx="476">
                  <c:v>-98.178409031721429</c:v>
                </c:pt>
                <c:pt idx="477">
                  <c:v>-98.129697339796166</c:v>
                </c:pt>
                <c:pt idx="478">
                  <c:v>-98.080324224586448</c:v>
                </c:pt>
                <c:pt idx="479">
                  <c:v>-98.030288686711515</c:v>
                </c:pt>
                <c:pt idx="480">
                  <c:v>-97.979589711327122</c:v>
                </c:pt>
                <c:pt idx="481">
                  <c:v>-97.928226268017326</c:v>
                </c:pt>
                <c:pt idx="482">
                  <c:v>-97.876197310684276</c:v>
                </c:pt>
                <c:pt idx="483">
                  <c:v>-97.823501777435879</c:v>
                </c:pt>
                <c:pt idx="484">
                  <c:v>-97.770138590471475</c:v>
                </c:pt>
                <c:pt idx="485">
                  <c:v>-97.716106655965376</c:v>
                </c:pt>
                <c:pt idx="486">
                  <c:v>-97.661404863948178</c:v>
                </c:pt>
                <c:pt idx="487">
                  <c:v>-97.606032088186026</c:v>
                </c:pt>
                <c:pt idx="488">
                  <c:v>-97.549987186057592</c:v>
                </c:pt>
                <c:pt idx="489">
                  <c:v>-97.493268998428803</c:v>
                </c:pt>
                <c:pt idx="490">
                  <c:v>-97.435876349525387</c:v>
                </c:pt>
                <c:pt idx="491">
                  <c:v>-97.37780804680294</c:v>
                </c:pt>
                <c:pt idx="492">
                  <c:v>-97.319062880814883</c:v>
                </c:pt>
                <c:pt idx="493">
                  <c:v>-97.259639625077781</c:v>
                </c:pt>
                <c:pt idx="494">
                  <c:v>-97.199537035934483</c:v>
                </c:pt>
                <c:pt idx="495">
                  <c:v>-97.138753852414638</c:v>
                </c:pt>
                <c:pt idx="496">
                  <c:v>-97.077288796092773</c:v>
                </c:pt>
                <c:pt idx="497">
                  <c:v>-97.015140570943871</c:v>
                </c:pt>
                <c:pt idx="498">
                  <c:v>-96.952307863196324</c:v>
                </c:pt>
                <c:pt idx="499">
                  <c:v>-96.888789341182289</c:v>
                </c:pt>
                <c:pt idx="500">
                  <c:v>-96.824583655185421</c:v>
                </c:pt>
                <c:pt idx="501">
                  <c:v>-96.759689437285815</c:v>
                </c:pt>
                <c:pt idx="502">
                  <c:v>-96.694105301202313</c:v>
                </c:pt>
                <c:pt idx="503">
                  <c:v>-96.627829842131916</c:v>
                </c:pt>
                <c:pt idx="504">
                  <c:v>-96.56086163658648</c:v>
                </c:pt>
                <c:pt idx="505">
                  <c:v>-96.493199242226396</c:v>
                </c:pt>
                <c:pt idx="506">
                  <c:v>-96.424841197691379</c:v>
                </c:pt>
                <c:pt idx="507">
                  <c:v>-96.355786022428362</c:v>
                </c:pt>
                <c:pt idx="508">
                  <c:v>-96.286032216516219</c:v>
                </c:pt>
                <c:pt idx="509">
                  <c:v>-96.215578260487533</c:v>
                </c:pt>
                <c:pt idx="510">
                  <c:v>-96.14442261514705</c:v>
                </c:pt>
                <c:pt idx="511">
                  <c:v>-96.072563721387183</c:v>
                </c:pt>
                <c:pt idx="512">
                  <c:v>-96</c:v>
                </c:pt>
                <c:pt idx="513">
                  <c:v>-95.92672985148613</c:v>
                </c:pt>
                <c:pt idx="514">
                  <c:v>-95.852751655860146</c:v>
                </c:pt>
                <c:pt idx="515">
                  <c:v>-95.778063772452612</c:v>
                </c:pt>
                <c:pt idx="516">
                  <c:v>-95.702664539708607</c:v>
                </c:pt>
                <c:pt idx="517">
                  <c:v>-95.6265522749827</c:v>
                </c:pt>
                <c:pt idx="518">
                  <c:v>-95.549725274330328</c:v>
                </c:pt>
                <c:pt idx="519">
                  <c:v>-95.47218181229546</c:v>
                </c:pt>
                <c:pt idx="520">
                  <c:v>-95.393920141694565</c:v>
                </c:pt>
                <c:pt idx="521">
                  <c:v>-95.314938493396724</c:v>
                </c:pt>
                <c:pt idx="522">
                  <c:v>-95.235235076099855</c:v>
                </c:pt>
                <c:pt idx="523">
                  <c:v>-95.154808076103023</c:v>
                </c:pt>
                <c:pt idx="524">
                  <c:v>-95.073655657074639</c:v>
                </c:pt>
                <c:pt idx="525">
                  <c:v>-94.99177595981665</c:v>
                </c:pt>
                <c:pt idx="526">
                  <c:v>-94.909167102024455</c:v>
                </c:pt>
                <c:pt idx="527">
                  <c:v>-94.825827178042587</c:v>
                </c:pt>
                <c:pt idx="528">
                  <c:v>-94.741754258616083</c:v>
                </c:pt>
                <c:pt idx="529">
                  <c:v>-94.656946390637387</c:v>
                </c:pt>
                <c:pt idx="530">
                  <c:v>-94.571401596888691</c:v>
                </c:pt>
                <c:pt idx="531">
                  <c:v>-94.485117875779778</c:v>
                </c:pt>
                <c:pt idx="532">
                  <c:v>-94.398093201081139</c:v>
                </c:pt>
                <c:pt idx="533">
                  <c:v>-94.310325521652189</c:v>
                </c:pt>
                <c:pt idx="534">
                  <c:v>-94.221812761164813</c:v>
                </c:pt>
                <c:pt idx="535">
                  <c:v>-94.132552817821747</c:v>
                </c:pt>
                <c:pt idx="536">
                  <c:v>-94.042543564069973</c:v>
                </c:pt>
                <c:pt idx="537">
                  <c:v>-93.951782846308987</c:v>
                </c:pt>
                <c:pt idx="538">
                  <c:v>-93.860268484593632</c:v>
                </c:pt>
                <c:pt idx="539">
                  <c:v>-93.767998272331695</c:v>
                </c:pt>
                <c:pt idx="540">
                  <c:v>-93.674969975975969</c:v>
                </c:pt>
                <c:pt idx="541">
                  <c:v>-93.581181334710664</c:v>
                </c:pt>
                <c:pt idx="542">
                  <c:v>-93.486630060132129</c:v>
                </c:pt>
                <c:pt idx="543">
                  <c:v>-93.391313835923739</c:v>
                </c:pt>
                <c:pt idx="544">
                  <c:v>-93.295230317524812</c:v>
                </c:pt>
                <c:pt idx="545">
                  <c:v>-93.19837713179345</c:v>
                </c:pt>
                <c:pt idx="546">
                  <c:v>-93.100751876663168</c:v>
                </c:pt>
                <c:pt idx="547">
                  <c:v>-93.002352120793162</c:v>
                </c:pt>
                <c:pt idx="548">
                  <c:v>-92.903175403212131</c:v>
                </c:pt>
                <c:pt idx="549">
                  <c:v>-92.803219232955485</c:v>
                </c:pt>
                <c:pt idx="550">
                  <c:v>-92.702481088695791</c:v>
                </c:pt>
                <c:pt idx="551">
                  <c:v>-92.600958418366275</c:v>
                </c:pt>
                <c:pt idx="552">
                  <c:v>-92.498648638777425</c:v>
                </c:pt>
                <c:pt idx="553">
                  <c:v>-92.395549135226204</c:v>
                </c:pt>
                <c:pt idx="554">
                  <c:v>-92.291657261098095</c:v>
                </c:pt>
                <c:pt idx="555">
                  <c:v>-92.18697033746146</c:v>
                </c:pt>
                <c:pt idx="556">
                  <c:v>-92.081485652654408</c:v>
                </c:pt>
                <c:pt idx="557">
                  <c:v>-91.975200461863636</c:v>
                </c:pt>
                <c:pt idx="558">
                  <c:v>-91.868111986695368</c:v>
                </c:pt>
                <c:pt idx="559">
                  <c:v>-91.760217414738065</c:v>
                </c:pt>
                <c:pt idx="560">
                  <c:v>-91.651513899116793</c:v>
                </c:pt>
                <c:pt idx="561">
                  <c:v>-91.541998558038927</c:v>
                </c:pt>
                <c:pt idx="562">
                  <c:v>-91.431668474331147</c:v>
                </c:pt>
                <c:pt idx="563">
                  <c:v>-91.32052069496757</c:v>
                </c:pt>
                <c:pt idx="564">
                  <c:v>-91.208552230588552</c:v>
                </c:pt>
                <c:pt idx="565">
                  <c:v>-91.095760055010246</c:v>
                </c:pt>
                <c:pt idx="566">
                  <c:v>-90.982141104724505</c:v>
                </c:pt>
                <c:pt idx="567">
                  <c:v>-90.867692278389029</c:v>
                </c:pt>
                <c:pt idx="568">
                  <c:v>-90.752410436307414</c:v>
                </c:pt>
                <c:pt idx="569">
                  <c:v>-90.636292399899062</c:v>
                </c:pt>
                <c:pt idx="570">
                  <c:v>-90.519334951158356</c:v>
                </c:pt>
                <c:pt idx="571">
                  <c:v>-90.40153483210338</c:v>
                </c:pt>
                <c:pt idx="572">
                  <c:v>-90.282888744213324</c:v>
                </c:pt>
                <c:pt idx="573">
                  <c:v>-90.163393347854864</c:v>
                </c:pt>
                <c:pt idx="574">
                  <c:v>-90.043045261696918</c:v>
                </c:pt>
                <c:pt idx="575">
                  <c:v>-89.921841062113486</c:v>
                </c:pt>
                <c:pt idx="576">
                  <c:v>-89.799777282574595</c:v>
                </c:pt>
                <c:pt idx="577">
                  <c:v>-89.676850413024653</c:v>
                </c:pt>
                <c:pt idx="578">
                  <c:v>-89.553056899248276</c:v>
                </c:pt>
                <c:pt idx="579">
                  <c:v>-89.428393142223015</c:v>
                </c:pt>
                <c:pt idx="580">
                  <c:v>-89.302855497458765</c:v>
                </c:pt>
                <c:pt idx="581">
                  <c:v>-89.176440274323582</c:v>
                </c:pt>
                <c:pt idx="582">
                  <c:v>-89.049143735355486</c:v>
                </c:pt>
                <c:pt idx="583">
                  <c:v>-88.920962095559901</c:v>
                </c:pt>
                <c:pt idx="584">
                  <c:v>-88.791891521692449</c:v>
                </c:pt>
                <c:pt idx="585">
                  <c:v>-88.661928131526665</c:v>
                </c:pt>
                <c:pt idx="586">
                  <c:v>-88.531067993106234</c:v>
                </c:pt>
                <c:pt idx="587">
                  <c:v>-88.399307123981458</c:v>
                </c:pt>
                <c:pt idx="588">
                  <c:v>-88.266641490429436</c:v>
                </c:pt>
                <c:pt idx="589">
                  <c:v>-88.133067006657612</c:v>
                </c:pt>
                <c:pt idx="590">
                  <c:v>-87.99857953399021</c:v>
                </c:pt>
                <c:pt idx="591">
                  <c:v>-87.863174880037207</c:v>
                </c:pt>
                <c:pt idx="592">
                  <c:v>-87.726848797845236</c:v>
                </c:pt>
                <c:pt idx="593">
                  <c:v>-87.589596985030141</c:v>
                </c:pt>
                <c:pt idx="594">
                  <c:v>-87.451415082890449</c:v>
                </c:pt>
                <c:pt idx="595">
                  <c:v>-87.312298675501609</c:v>
                </c:pt>
                <c:pt idx="596">
                  <c:v>-87.172243288790042</c:v>
                </c:pt>
                <c:pt idx="597">
                  <c:v>-87.031244389586888</c:v>
                </c:pt>
                <c:pt idx="598">
                  <c:v>-86.889297384660679</c:v>
                </c:pt>
                <c:pt idx="599">
                  <c:v>-86.746397619728285</c:v>
                </c:pt>
                <c:pt idx="600">
                  <c:v>-86.602540378443862</c:v>
                </c:pt>
                <c:pt idx="601">
                  <c:v>-86.457720881364892</c:v>
                </c:pt>
                <c:pt idx="602">
                  <c:v>-86.311934284894804</c:v>
                </c:pt>
                <c:pt idx="603">
                  <c:v>-86.165175680201571</c:v>
                </c:pt>
                <c:pt idx="604">
                  <c:v>-86.017440092111556</c:v>
                </c:pt>
                <c:pt idx="605">
                  <c:v>-85.868722477977968</c:v>
                </c:pt>
                <c:pt idx="606">
                  <c:v>-85.719017726523205</c:v>
                </c:pt>
                <c:pt idx="607">
                  <c:v>-85.568320656654237</c:v>
                </c:pt>
                <c:pt idx="608">
                  <c:v>-85.41662601625049</c:v>
                </c:pt>
                <c:pt idx="609">
                  <c:v>-85.263928480923283</c:v>
                </c:pt>
                <c:pt idx="610">
                  <c:v>-85.110222652746003</c:v>
                </c:pt>
                <c:pt idx="611">
                  <c:v>-84.955503058954335</c:v>
                </c:pt>
                <c:pt idx="612">
                  <c:v>-84.799764150615417</c:v>
                </c:pt>
                <c:pt idx="613">
                  <c:v>-84.643000301265317</c:v>
                </c:pt>
                <c:pt idx="614">
                  <c:v>-84.485205805513672</c:v>
                </c:pt>
                <c:pt idx="615">
                  <c:v>-84.326374877614654</c:v>
                </c:pt>
                <c:pt idx="616">
                  <c:v>-84.166501650003255</c:v>
                </c:pt>
                <c:pt idx="617">
                  <c:v>-84.005580171795728</c:v>
                </c:pt>
                <c:pt idx="618">
                  <c:v>-83.843604407253395</c:v>
                </c:pt>
                <c:pt idx="619">
                  <c:v>-83.680568234208351</c:v>
                </c:pt>
                <c:pt idx="620">
                  <c:v>-83.516465442450325</c:v>
                </c:pt>
                <c:pt idx="621">
                  <c:v>-83.351289732073127</c:v>
                </c:pt>
                <c:pt idx="622">
                  <c:v>-83.185034711779736</c:v>
                </c:pt>
                <c:pt idx="623">
                  <c:v>-83.017693897144596</c:v>
                </c:pt>
                <c:pt idx="624">
                  <c:v>-82.84926070883192</c:v>
                </c:pt>
                <c:pt idx="625">
                  <c:v>-82.679728470768453</c:v>
                </c:pt>
                <c:pt idx="626">
                  <c:v>-82.509090408269557</c:v>
                </c:pt>
                <c:pt idx="627">
                  <c:v>-82.337339646116817</c:v>
                </c:pt>
                <c:pt idx="628">
                  <c:v>-82.164469206585878</c:v>
                </c:pt>
                <c:pt idx="629">
                  <c:v>-81.990472007422909</c:v>
                </c:pt>
                <c:pt idx="630">
                  <c:v>-81.815340859767858</c:v>
                </c:pt>
                <c:pt idx="631">
                  <c:v>-81.639068466023062</c:v>
                </c:pt>
                <c:pt idx="632">
                  <c:v>-81.461647417665205</c:v>
                </c:pt>
                <c:pt idx="633">
                  <c:v>-81.283070192998991</c:v>
                </c:pt>
                <c:pt idx="634">
                  <c:v>-81.103329154850357</c:v>
                </c:pt>
                <c:pt idx="635">
                  <c:v>-80.922416548197575</c:v>
                </c:pt>
                <c:pt idx="636">
                  <c:v>-80.740324497737802</c:v>
                </c:pt>
                <c:pt idx="637">
                  <c:v>-80.557045005387337</c:v>
                </c:pt>
                <c:pt idx="638">
                  <c:v>-80.372569947712876</c:v>
                </c:pt>
                <c:pt idx="639">
                  <c:v>-80.186891073292017</c:v>
                </c:pt>
                <c:pt idx="640">
                  <c:v>-80</c:v>
                </c:pt>
                <c:pt idx="641">
                  <c:v>-79.811888212220609</c:v>
                </c:pt>
                <c:pt idx="642">
                  <c:v>-79.622547057978494</c:v>
                </c:pt>
                <c:pt idx="643">
                  <c:v>-79.431967745990022</c:v>
                </c:pt>
                <c:pt idx="644">
                  <c:v>-79.240141342630125</c:v>
                </c:pt>
                <c:pt idx="645">
                  <c:v>-79.04705876881188</c:v>
                </c:pt>
                <c:pt idx="646">
                  <c:v>-78.852710796776037</c:v>
                </c:pt>
                <c:pt idx="647">
                  <c:v>-78.657088046786981</c:v>
                </c:pt>
                <c:pt idx="648">
                  <c:v>-78.46018098373213</c:v>
                </c:pt>
                <c:pt idx="649">
                  <c:v>-78.261979913620891</c:v>
                </c:pt>
                <c:pt idx="650">
                  <c:v>-78.062474979979982</c:v>
                </c:pt>
                <c:pt idx="651">
                  <c:v>-77.861656160140853</c:v>
                </c:pt>
                <c:pt idx="652">
                  <c:v>-77.659513261415697</c:v>
                </c:pt>
                <c:pt idx="653">
                  <c:v>-77.45603591715755</c:v>
                </c:pt>
                <c:pt idx="654">
                  <c:v>-77.25121358270043</c:v>
                </c:pt>
                <c:pt idx="655">
                  <c:v>-77.045035531174875</c:v>
                </c:pt>
                <c:pt idx="656">
                  <c:v>-76.837490849194182</c:v>
                </c:pt>
                <c:pt idx="657">
                  <c:v>-76.628568432406468</c:v>
                </c:pt>
                <c:pt idx="658">
                  <c:v>-76.418256980907387</c:v>
                </c:pt>
                <c:pt idx="659">
                  <c:v>-76.206544994508178</c:v>
                </c:pt>
                <c:pt idx="660">
                  <c:v>-75.993420767853323</c:v>
                </c:pt>
                <c:pt idx="661">
                  <c:v>-75.778872385381931</c:v>
                </c:pt>
                <c:pt idx="662">
                  <c:v>-75.562887716126895</c:v>
                </c:pt>
                <c:pt idx="663">
                  <c:v>-75.345454408345034</c:v>
                </c:pt>
                <c:pt idx="664">
                  <c:v>-75.126559883971794</c:v>
                </c:pt>
                <c:pt idx="665">
                  <c:v>-74.906191332893172</c:v>
                </c:pt>
                <c:pt idx="666">
                  <c:v>-74.684335707027614</c:v>
                </c:pt>
                <c:pt idx="667">
                  <c:v>-74.46097971421004</c:v>
                </c:pt>
                <c:pt idx="668">
                  <c:v>-74.236109811869852</c:v>
                </c:pt>
                <c:pt idx="669">
                  <c:v>-74.009712200494334</c:v>
                </c:pt>
                <c:pt idx="670">
                  <c:v>-73.781772816868525</c:v>
                </c:pt>
                <c:pt idx="671">
                  <c:v>-73.552277327082123</c:v>
                </c:pt>
                <c:pt idx="672">
                  <c:v>-73.321211119293437</c:v>
                </c:pt>
                <c:pt idx="673">
                  <c:v>-73.088559296240064</c:v>
                </c:pt>
                <c:pt idx="674">
                  <c:v>-72.854306667485346</c:v>
                </c:pt>
                <c:pt idx="675">
                  <c:v>-72.618437741389073</c:v>
                </c:pt>
                <c:pt idx="676">
                  <c:v>-72.380936716790288</c:v>
                </c:pt>
                <c:pt idx="677">
                  <c:v>-72.141787474389631</c:v>
                </c:pt>
                <c:pt idx="678">
                  <c:v>-71.900973567817559</c:v>
                </c:pt>
                <c:pt idx="679">
                  <c:v>-71.658478214374611</c:v>
                </c:pt>
                <c:pt idx="680">
                  <c:v>-71.414284285428494</c:v>
                </c:pt>
                <c:pt idx="681">
                  <c:v>-71.168374296452768</c:v>
                </c:pt>
                <c:pt idx="682">
                  <c:v>-70.920730396690075</c:v>
                </c:pt>
                <c:pt idx="683">
                  <c:v>-70.671334358422868</c:v>
                </c:pt>
                <c:pt idx="684">
                  <c:v>-70.420167565833012</c:v>
                </c:pt>
                <c:pt idx="685">
                  <c:v>-70.167211003430936</c:v>
                </c:pt>
                <c:pt idx="686">
                  <c:v>-69.91244524403362</c:v>
                </c:pt>
                <c:pt idx="687">
                  <c:v>-69.655850436269887</c:v>
                </c:pt>
                <c:pt idx="688">
                  <c:v>-69.397406291589888</c:v>
                </c:pt>
                <c:pt idx="689">
                  <c:v>-69.137092070754605</c:v>
                </c:pt>
                <c:pt idx="690">
                  <c:v>-68.874886569779548</c:v>
                </c:pt>
                <c:pt idx="691">
                  <c:v>-68.610768105305453</c:v>
                </c:pt>
                <c:pt idx="692">
                  <c:v>-68.3447144993671</c:v>
                </c:pt>
                <c:pt idx="693">
                  <c:v>-68.076703063529749</c:v>
                </c:pt>
                <c:pt idx="694">
                  <c:v>-67.806710582360509</c:v>
                </c:pt>
                <c:pt idx="695">
                  <c:v>-67.534713296200493</c:v>
                </c:pt>
                <c:pt idx="696">
                  <c:v>-67.260686883200947</c:v>
                </c:pt>
                <c:pt idx="697">
                  <c:v>-66.984606440584542</c:v>
                </c:pt>
                <c:pt idx="698">
                  <c:v>-66.706446465090607</c:v>
                </c:pt>
                <c:pt idx="699">
                  <c:v>-66.426180832560291</c:v>
                </c:pt>
                <c:pt idx="700">
                  <c:v>-66.143782776614771</c:v>
                </c:pt>
                <c:pt idx="701">
                  <c:v>-65.85922486637692</c:v>
                </c:pt>
                <c:pt idx="702">
                  <c:v>-65.572478983183174</c:v>
                </c:pt>
                <c:pt idx="703">
                  <c:v>-65.283516296229024</c:v>
                </c:pt>
                <c:pt idx="704">
                  <c:v>-64.992307237087687</c:v>
                </c:pt>
                <c:pt idx="705">
                  <c:v>-64.698821473037668</c:v>
                </c:pt>
                <c:pt idx="706">
                  <c:v>-64.403027879130036</c:v>
                </c:pt>
                <c:pt idx="707">
                  <c:v>-64.104894508921859</c:v>
                </c:pt>
                <c:pt idx="708">
                  <c:v>-63.804388563797083</c:v>
                </c:pt>
                <c:pt idx="709">
                  <c:v>-63.501476360790228</c:v>
                </c:pt>
                <c:pt idx="710">
                  <c:v>-63.196123298822691</c:v>
                </c:pt>
                <c:pt idx="711">
                  <c:v>-62.888293823254578</c:v>
                </c:pt>
                <c:pt idx="712">
                  <c:v>-62.57795138864806</c:v>
                </c:pt>
                <c:pt idx="713">
                  <c:v>-62.265058419630506</c:v>
                </c:pt>
                <c:pt idx="714">
                  <c:v>-61.949576269737307</c:v>
                </c:pt>
                <c:pt idx="715">
                  <c:v>-61.631465178105252</c:v>
                </c:pt>
                <c:pt idx="716">
                  <c:v>-61.310684223877324</c:v>
                </c:pt>
                <c:pt idx="717">
                  <c:v>-60.98719127816922</c:v>
                </c:pt>
                <c:pt idx="718">
                  <c:v>-60.660942953435864</c:v>
                </c:pt>
                <c:pt idx="719">
                  <c:v>-60.331894550063652</c:v>
                </c:pt>
                <c:pt idx="720">
                  <c:v>-60</c:v>
                </c:pt>
                <c:pt idx="721">
                  <c:v>-59.665211807216437</c:v>
                </c:pt>
                <c:pt idx="722">
                  <c:v>-59.327480984784785</c:v>
                </c:pt>
                <c:pt idx="723">
                  <c:v>-58.986756988327471</c:v>
                </c:pt>
                <c:pt idx="724">
                  <c:v>-58.642987645582998</c:v>
                </c:pt>
                <c:pt idx="725">
                  <c:v>-58.296119081805095</c:v>
                </c:pt>
                <c:pt idx="726">
                  <c:v>-57.946095640690061</c:v>
                </c:pt>
                <c:pt idx="727">
                  <c:v>-57.592859800499575</c:v>
                </c:pt>
                <c:pt idx="728">
                  <c:v>-57.23635208501674</c:v>
                </c:pt>
                <c:pt idx="729">
                  <c:v>-56.876510968940423</c:v>
                </c:pt>
                <c:pt idx="730">
                  <c:v>-56.513272777286574</c:v>
                </c:pt>
                <c:pt idx="731">
                  <c:v>-56.146571578325243</c:v>
                </c:pt>
                <c:pt idx="732">
                  <c:v>-55.776339069537364</c:v>
                </c:pt>
                <c:pt idx="733">
                  <c:v>-55.402504456026172</c:v>
                </c:pt>
                <c:pt idx="734">
                  <c:v>-55.024994320763</c:v>
                </c:pt>
                <c:pt idx="735">
                  <c:v>-54.643732485985986</c:v>
                </c:pt>
                <c:pt idx="736">
                  <c:v>-54.258639865002145</c:v>
                </c:pt>
                <c:pt idx="737">
                  <c:v>-53.869634303566606</c:v>
                </c:pt>
                <c:pt idx="738">
                  <c:v>-53.476630409927665</c:v>
                </c:pt>
                <c:pt idx="739">
                  <c:v>-53.079539372530355</c:v>
                </c:pt>
                <c:pt idx="740">
                  <c:v>-52.678268764263692</c:v>
                </c:pt>
                <c:pt idx="741">
                  <c:v>-52.272722332015576</c:v>
                </c:pt>
                <c:pt idx="742">
                  <c:v>-51.862799770162816</c:v>
                </c:pt>
                <c:pt idx="743">
                  <c:v>-51.448396476469505</c:v>
                </c:pt>
                <c:pt idx="744">
                  <c:v>-51.029403288692293</c:v>
                </c:pt>
                <c:pt idx="745">
                  <c:v>-50.605706199992902</c:v>
                </c:pt>
                <c:pt idx="746">
                  <c:v>-50.177186051033196</c:v>
                </c:pt>
                <c:pt idx="747">
                  <c:v>-49.74371819637129</c:v>
                </c:pt>
                <c:pt idx="748">
                  <c:v>-49.305172142484203</c:v>
                </c:pt>
                <c:pt idx="749">
                  <c:v>-48.861411154406909</c:v>
                </c:pt>
                <c:pt idx="750">
                  <c:v>-48.412291827592711</c:v>
                </c:pt>
                <c:pt idx="751">
                  <c:v>-47.957663621156527</c:v>
                </c:pt>
                <c:pt idx="752">
                  <c:v>-47.497368348151667</c:v>
                </c:pt>
                <c:pt idx="753">
                  <c:v>-47.03123961793905</c:v>
                </c:pt>
                <c:pt idx="754">
                  <c:v>-46.559102225021476</c:v>
                </c:pt>
                <c:pt idx="755">
                  <c:v>-46.080771477916905</c:v>
                </c:pt>
                <c:pt idx="756">
                  <c:v>-45.596052460711988</c:v>
                </c:pt>
                <c:pt idx="757">
                  <c:v>-45.104739218844841</c:v>
                </c:pt>
                <c:pt idx="758">
                  <c:v>-44.606613859381888</c:v>
                </c:pt>
                <c:pt idx="759">
                  <c:v>-44.101445554539367</c:v>
                </c:pt>
                <c:pt idx="760">
                  <c:v>-43.588989435406738</c:v>
                </c:pt>
                <c:pt idx="761">
                  <c:v>-43.068985360697781</c:v>
                </c:pt>
                <c:pt idx="762">
                  <c:v>-42.541156542811571</c:v>
                </c:pt>
                <c:pt idx="763">
                  <c:v>-42.005208010436043</c:v>
                </c:pt>
                <c:pt idx="764">
                  <c:v>-41.460824883255761</c:v>
                </c:pt>
                <c:pt idx="765">
                  <c:v>-40.907670429883929</c:v>
                </c:pt>
                <c:pt idx="766">
                  <c:v>-40.345383874738381</c:v>
                </c:pt>
                <c:pt idx="767">
                  <c:v>-39.773577912981374</c:v>
                </c:pt>
                <c:pt idx="768">
                  <c:v>-39.191835884530846</c:v>
                </c:pt>
                <c:pt idx="769">
                  <c:v>-38.599708548122486</c:v>
                </c:pt>
                <c:pt idx="770">
                  <c:v>-37.996710383926661</c:v>
                </c:pt>
                <c:pt idx="771">
                  <c:v>-37.382315337603153</c:v>
                </c:pt>
                <c:pt idx="772">
                  <c:v>-36.755951898978211</c:v>
                </c:pt>
                <c:pt idx="773">
                  <c:v>-36.116997383503517</c:v>
                </c:pt>
                <c:pt idx="774">
                  <c:v>-35.464771252610667</c:v>
                </c:pt>
                <c:pt idx="775">
                  <c:v>-34.798527267687639</c:v>
                </c:pt>
                <c:pt idx="776">
                  <c:v>-34.117444218463959</c:v>
                </c:pt>
                <c:pt idx="777">
                  <c:v>-33.420614895599989</c:v>
                </c:pt>
                <c:pt idx="778">
                  <c:v>-32.70703288285258</c:v>
                </c:pt>
                <c:pt idx="779">
                  <c:v>-31.975576617162044</c:v>
                </c:pt>
                <c:pt idx="780">
                  <c:v>-31.22498999199199</c:v>
                </c:pt>
                <c:pt idx="781">
                  <c:v>-30.453858540421443</c:v>
                </c:pt>
                <c:pt idx="782">
                  <c:v>-29.660579899927782</c:v>
                </c:pt>
                <c:pt idx="783">
                  <c:v>-28.843326784544114</c:v>
                </c:pt>
                <c:pt idx="784">
                  <c:v>-28</c:v>
                </c:pt>
                <c:pt idx="785">
                  <c:v>-27.128168017763382</c:v>
                </c:pt>
                <c:pt idx="786">
                  <c:v>-26.224988083886711</c:v>
                </c:pt>
                <c:pt idx="787">
                  <c:v>-25.287101455089708</c:v>
                </c:pt>
                <c:pt idx="788">
                  <c:v>-24.310491562286437</c:v>
                </c:pt>
                <c:pt idx="789">
                  <c:v>-23.290287675337975</c:v>
                </c:pt>
                <c:pt idx="790">
                  <c:v>-22.220486043288972</c:v>
                </c:pt>
                <c:pt idx="791">
                  <c:v>-21.093541665637851</c:v>
                </c:pt>
                <c:pt idx="792">
                  <c:v>-19.899748742132399</c:v>
                </c:pt>
                <c:pt idx="793">
                  <c:v>-18.626258346753382</c:v>
                </c:pt>
                <c:pt idx="794">
                  <c:v>-17.255433926737396</c:v>
                </c:pt>
                <c:pt idx="795">
                  <c:v>-15.761900266148114</c:v>
                </c:pt>
                <c:pt idx="796">
                  <c:v>-14.106735979665885</c:v>
                </c:pt>
                <c:pt idx="797">
                  <c:v>-12.224463178397651</c:v>
                </c:pt>
                <c:pt idx="798">
                  <c:v>-9.9874921777190888</c:v>
                </c:pt>
                <c:pt idx="799">
                  <c:v>-7.066647012551285</c:v>
                </c:pt>
                <c:pt idx="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C-468D-B9F9-95A6860532D0}"/>
            </c:ext>
          </c:extLst>
        </c:ser>
        <c:ser>
          <c:idx val="59"/>
          <c:order val="9"/>
          <c:tx>
            <c:v>Croma+100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'Series Gris'!$CD$2:$CD$802</c:f>
              <c:numCache>
                <c:formatCode>0.00</c:formatCode>
                <c:ptCount val="801"/>
                <c:pt idx="0">
                  <c:v>-100</c:v>
                </c:pt>
                <c:pt idx="1">
                  <c:v>-99.75</c:v>
                </c:pt>
                <c:pt idx="2">
                  <c:v>-99.5</c:v>
                </c:pt>
                <c:pt idx="3">
                  <c:v>-99.25</c:v>
                </c:pt>
                <c:pt idx="4">
                  <c:v>-99</c:v>
                </c:pt>
                <c:pt idx="5">
                  <c:v>-98.75</c:v>
                </c:pt>
                <c:pt idx="6">
                  <c:v>-98.5</c:v>
                </c:pt>
                <c:pt idx="7">
                  <c:v>-98.25</c:v>
                </c:pt>
                <c:pt idx="8">
                  <c:v>-98</c:v>
                </c:pt>
                <c:pt idx="9">
                  <c:v>-97.75</c:v>
                </c:pt>
                <c:pt idx="10">
                  <c:v>-97.5</c:v>
                </c:pt>
                <c:pt idx="11">
                  <c:v>-97.25</c:v>
                </c:pt>
                <c:pt idx="12">
                  <c:v>-97</c:v>
                </c:pt>
                <c:pt idx="13">
                  <c:v>-96.75</c:v>
                </c:pt>
                <c:pt idx="14">
                  <c:v>-96.5</c:v>
                </c:pt>
                <c:pt idx="15">
                  <c:v>-96.25</c:v>
                </c:pt>
                <c:pt idx="16">
                  <c:v>-96</c:v>
                </c:pt>
                <c:pt idx="17">
                  <c:v>-95.75</c:v>
                </c:pt>
                <c:pt idx="18">
                  <c:v>-95.5</c:v>
                </c:pt>
                <c:pt idx="19">
                  <c:v>-95.25</c:v>
                </c:pt>
                <c:pt idx="20">
                  <c:v>-95</c:v>
                </c:pt>
                <c:pt idx="21">
                  <c:v>-94.75</c:v>
                </c:pt>
                <c:pt idx="22">
                  <c:v>-94.5</c:v>
                </c:pt>
                <c:pt idx="23">
                  <c:v>-94.25</c:v>
                </c:pt>
                <c:pt idx="24">
                  <c:v>-94</c:v>
                </c:pt>
                <c:pt idx="25">
                  <c:v>-93.75</c:v>
                </c:pt>
                <c:pt idx="26">
                  <c:v>-93.5</c:v>
                </c:pt>
                <c:pt idx="27">
                  <c:v>-93.25</c:v>
                </c:pt>
                <c:pt idx="28">
                  <c:v>-93</c:v>
                </c:pt>
                <c:pt idx="29">
                  <c:v>-92.75</c:v>
                </c:pt>
                <c:pt idx="30">
                  <c:v>-92.5</c:v>
                </c:pt>
                <c:pt idx="31">
                  <c:v>-92.25</c:v>
                </c:pt>
                <c:pt idx="32">
                  <c:v>-92</c:v>
                </c:pt>
                <c:pt idx="33">
                  <c:v>-91.75</c:v>
                </c:pt>
                <c:pt idx="34">
                  <c:v>-91.5</c:v>
                </c:pt>
                <c:pt idx="35">
                  <c:v>-91.25</c:v>
                </c:pt>
                <c:pt idx="36">
                  <c:v>-91</c:v>
                </c:pt>
                <c:pt idx="37">
                  <c:v>-90.75</c:v>
                </c:pt>
                <c:pt idx="38">
                  <c:v>-90.5</c:v>
                </c:pt>
                <c:pt idx="39">
                  <c:v>-90.25</c:v>
                </c:pt>
                <c:pt idx="40">
                  <c:v>-90</c:v>
                </c:pt>
                <c:pt idx="41">
                  <c:v>-89.75</c:v>
                </c:pt>
                <c:pt idx="42">
                  <c:v>-89.5</c:v>
                </c:pt>
                <c:pt idx="43">
                  <c:v>-89.25</c:v>
                </c:pt>
                <c:pt idx="44">
                  <c:v>-89</c:v>
                </c:pt>
                <c:pt idx="45">
                  <c:v>-88.75</c:v>
                </c:pt>
                <c:pt idx="46">
                  <c:v>-88.5</c:v>
                </c:pt>
                <c:pt idx="47">
                  <c:v>-88.25</c:v>
                </c:pt>
                <c:pt idx="48">
                  <c:v>-88</c:v>
                </c:pt>
                <c:pt idx="49">
                  <c:v>-87.75</c:v>
                </c:pt>
                <c:pt idx="50">
                  <c:v>-87.5</c:v>
                </c:pt>
                <c:pt idx="51">
                  <c:v>-87.25</c:v>
                </c:pt>
                <c:pt idx="52">
                  <c:v>-87</c:v>
                </c:pt>
                <c:pt idx="53">
                  <c:v>-86.75</c:v>
                </c:pt>
                <c:pt idx="54">
                  <c:v>-86.5</c:v>
                </c:pt>
                <c:pt idx="55">
                  <c:v>-86.25</c:v>
                </c:pt>
                <c:pt idx="56">
                  <c:v>-86</c:v>
                </c:pt>
                <c:pt idx="57">
                  <c:v>-85.75</c:v>
                </c:pt>
                <c:pt idx="58">
                  <c:v>-85.5</c:v>
                </c:pt>
                <c:pt idx="59">
                  <c:v>-85.25</c:v>
                </c:pt>
                <c:pt idx="60">
                  <c:v>-85</c:v>
                </c:pt>
                <c:pt idx="61">
                  <c:v>-84.75</c:v>
                </c:pt>
                <c:pt idx="62">
                  <c:v>-84.5</c:v>
                </c:pt>
                <c:pt idx="63">
                  <c:v>-84.25</c:v>
                </c:pt>
                <c:pt idx="64">
                  <c:v>-84</c:v>
                </c:pt>
                <c:pt idx="65">
                  <c:v>-83.75</c:v>
                </c:pt>
                <c:pt idx="66">
                  <c:v>-83.5</c:v>
                </c:pt>
                <c:pt idx="67">
                  <c:v>-83.25</c:v>
                </c:pt>
                <c:pt idx="68">
                  <c:v>-83</c:v>
                </c:pt>
                <c:pt idx="69">
                  <c:v>-82.75</c:v>
                </c:pt>
                <c:pt idx="70">
                  <c:v>-82.5</c:v>
                </c:pt>
                <c:pt idx="71">
                  <c:v>-82.25</c:v>
                </c:pt>
                <c:pt idx="72">
                  <c:v>-82</c:v>
                </c:pt>
                <c:pt idx="73">
                  <c:v>-81.75</c:v>
                </c:pt>
                <c:pt idx="74">
                  <c:v>-81.5</c:v>
                </c:pt>
                <c:pt idx="75">
                  <c:v>-81.25</c:v>
                </c:pt>
                <c:pt idx="76">
                  <c:v>-81</c:v>
                </c:pt>
                <c:pt idx="77">
                  <c:v>-80.75</c:v>
                </c:pt>
                <c:pt idx="78">
                  <c:v>-80.5</c:v>
                </c:pt>
                <c:pt idx="79">
                  <c:v>-80.25</c:v>
                </c:pt>
                <c:pt idx="80">
                  <c:v>-80</c:v>
                </c:pt>
                <c:pt idx="81">
                  <c:v>-79.75</c:v>
                </c:pt>
                <c:pt idx="82">
                  <c:v>-79.5</c:v>
                </c:pt>
                <c:pt idx="83">
                  <c:v>-79.25</c:v>
                </c:pt>
                <c:pt idx="84">
                  <c:v>-79</c:v>
                </c:pt>
                <c:pt idx="85">
                  <c:v>-78.75</c:v>
                </c:pt>
                <c:pt idx="86">
                  <c:v>-78.5</c:v>
                </c:pt>
                <c:pt idx="87">
                  <c:v>-78.25</c:v>
                </c:pt>
                <c:pt idx="88">
                  <c:v>-78</c:v>
                </c:pt>
                <c:pt idx="89">
                  <c:v>-77.75</c:v>
                </c:pt>
                <c:pt idx="90">
                  <c:v>-77.5</c:v>
                </c:pt>
                <c:pt idx="91">
                  <c:v>-77.25</c:v>
                </c:pt>
                <c:pt idx="92">
                  <c:v>-77</c:v>
                </c:pt>
                <c:pt idx="93">
                  <c:v>-76.75</c:v>
                </c:pt>
                <c:pt idx="94">
                  <c:v>-76.5</c:v>
                </c:pt>
                <c:pt idx="95">
                  <c:v>-76.25</c:v>
                </c:pt>
                <c:pt idx="96">
                  <c:v>-76</c:v>
                </c:pt>
                <c:pt idx="97">
                  <c:v>-75.75</c:v>
                </c:pt>
                <c:pt idx="98">
                  <c:v>-75.5</c:v>
                </c:pt>
                <c:pt idx="99">
                  <c:v>-75.25</c:v>
                </c:pt>
                <c:pt idx="100">
                  <c:v>-75</c:v>
                </c:pt>
                <c:pt idx="101">
                  <c:v>-74.75</c:v>
                </c:pt>
                <c:pt idx="102">
                  <c:v>-74.5</c:v>
                </c:pt>
                <c:pt idx="103">
                  <c:v>-74.25</c:v>
                </c:pt>
                <c:pt idx="104">
                  <c:v>-74</c:v>
                </c:pt>
                <c:pt idx="105">
                  <c:v>-73.75</c:v>
                </c:pt>
                <c:pt idx="106">
                  <c:v>-73.5</c:v>
                </c:pt>
                <c:pt idx="107">
                  <c:v>-73.25</c:v>
                </c:pt>
                <c:pt idx="108">
                  <c:v>-73</c:v>
                </c:pt>
                <c:pt idx="109">
                  <c:v>-72.75</c:v>
                </c:pt>
                <c:pt idx="110">
                  <c:v>-72.5</c:v>
                </c:pt>
                <c:pt idx="111">
                  <c:v>-72.25</c:v>
                </c:pt>
                <c:pt idx="112">
                  <c:v>-72</c:v>
                </c:pt>
                <c:pt idx="113">
                  <c:v>-71.75</c:v>
                </c:pt>
                <c:pt idx="114">
                  <c:v>-71.5</c:v>
                </c:pt>
                <c:pt idx="115">
                  <c:v>-71.25</c:v>
                </c:pt>
                <c:pt idx="116">
                  <c:v>-71</c:v>
                </c:pt>
                <c:pt idx="117">
                  <c:v>-70.75</c:v>
                </c:pt>
                <c:pt idx="118">
                  <c:v>-70.5</c:v>
                </c:pt>
                <c:pt idx="119">
                  <c:v>-70.25</c:v>
                </c:pt>
                <c:pt idx="120">
                  <c:v>-70</c:v>
                </c:pt>
                <c:pt idx="121">
                  <c:v>-69.75</c:v>
                </c:pt>
                <c:pt idx="122">
                  <c:v>-69.5</c:v>
                </c:pt>
                <c:pt idx="123">
                  <c:v>-69.25</c:v>
                </c:pt>
                <c:pt idx="124">
                  <c:v>-69</c:v>
                </c:pt>
                <c:pt idx="125">
                  <c:v>-68.75</c:v>
                </c:pt>
                <c:pt idx="126">
                  <c:v>-68.5</c:v>
                </c:pt>
                <c:pt idx="127">
                  <c:v>-68.25</c:v>
                </c:pt>
                <c:pt idx="128">
                  <c:v>-68</c:v>
                </c:pt>
                <c:pt idx="129">
                  <c:v>-67.75</c:v>
                </c:pt>
                <c:pt idx="130">
                  <c:v>-67.5</c:v>
                </c:pt>
                <c:pt idx="131">
                  <c:v>-67.25</c:v>
                </c:pt>
                <c:pt idx="132">
                  <c:v>-67</c:v>
                </c:pt>
                <c:pt idx="133">
                  <c:v>-66.75</c:v>
                </c:pt>
                <c:pt idx="134">
                  <c:v>-66.5</c:v>
                </c:pt>
                <c:pt idx="135">
                  <c:v>-66.25</c:v>
                </c:pt>
                <c:pt idx="136">
                  <c:v>-66</c:v>
                </c:pt>
                <c:pt idx="137">
                  <c:v>-65.75</c:v>
                </c:pt>
                <c:pt idx="138">
                  <c:v>-65.5</c:v>
                </c:pt>
                <c:pt idx="139">
                  <c:v>-65.25</c:v>
                </c:pt>
                <c:pt idx="140">
                  <c:v>-65</c:v>
                </c:pt>
                <c:pt idx="141">
                  <c:v>-64.75</c:v>
                </c:pt>
                <c:pt idx="142">
                  <c:v>-64.5</c:v>
                </c:pt>
                <c:pt idx="143">
                  <c:v>-64.25</c:v>
                </c:pt>
                <c:pt idx="144">
                  <c:v>-64</c:v>
                </c:pt>
                <c:pt idx="145">
                  <c:v>-63.75</c:v>
                </c:pt>
                <c:pt idx="146">
                  <c:v>-63.5</c:v>
                </c:pt>
                <c:pt idx="147">
                  <c:v>-63.25</c:v>
                </c:pt>
                <c:pt idx="148">
                  <c:v>-63</c:v>
                </c:pt>
                <c:pt idx="149">
                  <c:v>-62.75</c:v>
                </c:pt>
                <c:pt idx="150">
                  <c:v>-62.5</c:v>
                </c:pt>
                <c:pt idx="151">
                  <c:v>-62.25</c:v>
                </c:pt>
                <c:pt idx="152">
                  <c:v>-62</c:v>
                </c:pt>
                <c:pt idx="153">
                  <c:v>-61.75</c:v>
                </c:pt>
                <c:pt idx="154">
                  <c:v>-61.5</c:v>
                </c:pt>
                <c:pt idx="155">
                  <c:v>-61.25</c:v>
                </c:pt>
                <c:pt idx="156">
                  <c:v>-61</c:v>
                </c:pt>
                <c:pt idx="157">
                  <c:v>-60.75</c:v>
                </c:pt>
                <c:pt idx="158">
                  <c:v>-60.5</c:v>
                </c:pt>
                <c:pt idx="159">
                  <c:v>-60.25</c:v>
                </c:pt>
                <c:pt idx="160">
                  <c:v>-60</c:v>
                </c:pt>
                <c:pt idx="161">
                  <c:v>-59.75</c:v>
                </c:pt>
                <c:pt idx="162">
                  <c:v>-59.5</c:v>
                </c:pt>
                <c:pt idx="163">
                  <c:v>-59.25</c:v>
                </c:pt>
                <c:pt idx="164">
                  <c:v>-59</c:v>
                </c:pt>
                <c:pt idx="165">
                  <c:v>-58.75</c:v>
                </c:pt>
                <c:pt idx="166">
                  <c:v>-58.5</c:v>
                </c:pt>
                <c:pt idx="167">
                  <c:v>-58.25</c:v>
                </c:pt>
                <c:pt idx="168">
                  <c:v>-58</c:v>
                </c:pt>
                <c:pt idx="169">
                  <c:v>-57.75</c:v>
                </c:pt>
                <c:pt idx="170">
                  <c:v>-57.5</c:v>
                </c:pt>
                <c:pt idx="171">
                  <c:v>-57.25</c:v>
                </c:pt>
                <c:pt idx="172">
                  <c:v>-57</c:v>
                </c:pt>
                <c:pt idx="173">
                  <c:v>-56.75</c:v>
                </c:pt>
                <c:pt idx="174">
                  <c:v>-56.5</c:v>
                </c:pt>
                <c:pt idx="175">
                  <c:v>-56.25</c:v>
                </c:pt>
                <c:pt idx="176">
                  <c:v>-56</c:v>
                </c:pt>
                <c:pt idx="177">
                  <c:v>-55.75</c:v>
                </c:pt>
                <c:pt idx="178">
                  <c:v>-55.5</c:v>
                </c:pt>
                <c:pt idx="179">
                  <c:v>-55.25</c:v>
                </c:pt>
                <c:pt idx="180">
                  <c:v>-55</c:v>
                </c:pt>
                <c:pt idx="181">
                  <c:v>-54.75</c:v>
                </c:pt>
                <c:pt idx="182">
                  <c:v>-54.5</c:v>
                </c:pt>
                <c:pt idx="183">
                  <c:v>-54.25</c:v>
                </c:pt>
                <c:pt idx="184">
                  <c:v>-54</c:v>
                </c:pt>
                <c:pt idx="185">
                  <c:v>-53.75</c:v>
                </c:pt>
                <c:pt idx="186">
                  <c:v>-53.5</c:v>
                </c:pt>
                <c:pt idx="187">
                  <c:v>-53.25</c:v>
                </c:pt>
                <c:pt idx="188">
                  <c:v>-53</c:v>
                </c:pt>
                <c:pt idx="189">
                  <c:v>-52.75</c:v>
                </c:pt>
                <c:pt idx="190">
                  <c:v>-52.5</c:v>
                </c:pt>
                <c:pt idx="191">
                  <c:v>-52.25</c:v>
                </c:pt>
                <c:pt idx="192">
                  <c:v>-52</c:v>
                </c:pt>
                <c:pt idx="193">
                  <c:v>-51.75</c:v>
                </c:pt>
                <c:pt idx="194">
                  <c:v>-51.5</c:v>
                </c:pt>
                <c:pt idx="195">
                  <c:v>-51.25</c:v>
                </c:pt>
                <c:pt idx="196">
                  <c:v>-51</c:v>
                </c:pt>
                <c:pt idx="197">
                  <c:v>-50.75</c:v>
                </c:pt>
                <c:pt idx="198">
                  <c:v>-50.5</c:v>
                </c:pt>
                <c:pt idx="199">
                  <c:v>-50.25</c:v>
                </c:pt>
                <c:pt idx="200">
                  <c:v>-50</c:v>
                </c:pt>
                <c:pt idx="201">
                  <c:v>-49.75</c:v>
                </c:pt>
                <c:pt idx="202">
                  <c:v>-49.5</c:v>
                </c:pt>
                <c:pt idx="203">
                  <c:v>-49.25</c:v>
                </c:pt>
                <c:pt idx="204">
                  <c:v>-49</c:v>
                </c:pt>
                <c:pt idx="205">
                  <c:v>-48.75</c:v>
                </c:pt>
                <c:pt idx="206">
                  <c:v>-48.5</c:v>
                </c:pt>
                <c:pt idx="207">
                  <c:v>-48.25</c:v>
                </c:pt>
                <c:pt idx="208">
                  <c:v>-48</c:v>
                </c:pt>
                <c:pt idx="209">
                  <c:v>-47.75</c:v>
                </c:pt>
                <c:pt idx="210">
                  <c:v>-47.5</c:v>
                </c:pt>
                <c:pt idx="211">
                  <c:v>-47.25</c:v>
                </c:pt>
                <c:pt idx="212">
                  <c:v>-47</c:v>
                </c:pt>
                <c:pt idx="213">
                  <c:v>-46.75</c:v>
                </c:pt>
                <c:pt idx="214">
                  <c:v>-46.5</c:v>
                </c:pt>
                <c:pt idx="215">
                  <c:v>-46.25</c:v>
                </c:pt>
                <c:pt idx="216">
                  <c:v>-46</c:v>
                </c:pt>
                <c:pt idx="217">
                  <c:v>-45.75</c:v>
                </c:pt>
                <c:pt idx="218">
                  <c:v>-45.5</c:v>
                </c:pt>
                <c:pt idx="219">
                  <c:v>-45.25</c:v>
                </c:pt>
                <c:pt idx="220">
                  <c:v>-45</c:v>
                </c:pt>
                <c:pt idx="221">
                  <c:v>-44.75</c:v>
                </c:pt>
                <c:pt idx="222">
                  <c:v>-44.5</c:v>
                </c:pt>
                <c:pt idx="223">
                  <c:v>-44.25</c:v>
                </c:pt>
                <c:pt idx="224">
                  <c:v>-44</c:v>
                </c:pt>
                <c:pt idx="225">
                  <c:v>-43.75</c:v>
                </c:pt>
                <c:pt idx="226">
                  <c:v>-43.5</c:v>
                </c:pt>
                <c:pt idx="227">
                  <c:v>-43.25</c:v>
                </c:pt>
                <c:pt idx="228">
                  <c:v>-43</c:v>
                </c:pt>
                <c:pt idx="229">
                  <c:v>-42.75</c:v>
                </c:pt>
                <c:pt idx="230">
                  <c:v>-42.5</c:v>
                </c:pt>
                <c:pt idx="231">
                  <c:v>-42.25</c:v>
                </c:pt>
                <c:pt idx="232">
                  <c:v>-42</c:v>
                </c:pt>
                <c:pt idx="233">
                  <c:v>-41.75</c:v>
                </c:pt>
                <c:pt idx="234">
                  <c:v>-41.5</c:v>
                </c:pt>
                <c:pt idx="235">
                  <c:v>-41.25</c:v>
                </c:pt>
                <c:pt idx="236">
                  <c:v>-41</c:v>
                </c:pt>
                <c:pt idx="237">
                  <c:v>-40.75</c:v>
                </c:pt>
                <c:pt idx="238">
                  <c:v>-40.5</c:v>
                </c:pt>
                <c:pt idx="239">
                  <c:v>-40.25</c:v>
                </c:pt>
                <c:pt idx="240">
                  <c:v>-40</c:v>
                </c:pt>
                <c:pt idx="241">
                  <c:v>-39.75</c:v>
                </c:pt>
                <c:pt idx="242">
                  <c:v>-39.5</c:v>
                </c:pt>
                <c:pt idx="243">
                  <c:v>-39.25</c:v>
                </c:pt>
                <c:pt idx="244">
                  <c:v>-39</c:v>
                </c:pt>
                <c:pt idx="245">
                  <c:v>-38.75</c:v>
                </c:pt>
                <c:pt idx="246">
                  <c:v>-38.5</c:v>
                </c:pt>
                <c:pt idx="247">
                  <c:v>-38.25</c:v>
                </c:pt>
                <c:pt idx="248">
                  <c:v>-38</c:v>
                </c:pt>
                <c:pt idx="249">
                  <c:v>-37.75</c:v>
                </c:pt>
                <c:pt idx="250">
                  <c:v>-37.5</c:v>
                </c:pt>
                <c:pt idx="251">
                  <c:v>-37.25</c:v>
                </c:pt>
                <c:pt idx="252">
                  <c:v>-37</c:v>
                </c:pt>
                <c:pt idx="253">
                  <c:v>-36.75</c:v>
                </c:pt>
                <c:pt idx="254">
                  <c:v>-36.5</c:v>
                </c:pt>
                <c:pt idx="255">
                  <c:v>-36.25</c:v>
                </c:pt>
                <c:pt idx="256">
                  <c:v>-36</c:v>
                </c:pt>
                <c:pt idx="257">
                  <c:v>-35.75</c:v>
                </c:pt>
                <c:pt idx="258">
                  <c:v>-35.5</c:v>
                </c:pt>
                <c:pt idx="259">
                  <c:v>-35.25</c:v>
                </c:pt>
                <c:pt idx="260">
                  <c:v>-35</c:v>
                </c:pt>
                <c:pt idx="261">
                  <c:v>-34.75</c:v>
                </c:pt>
                <c:pt idx="262">
                  <c:v>-34.5</c:v>
                </c:pt>
                <c:pt idx="263">
                  <c:v>-34.25</c:v>
                </c:pt>
                <c:pt idx="264">
                  <c:v>-34</c:v>
                </c:pt>
                <c:pt idx="265">
                  <c:v>-33.75</c:v>
                </c:pt>
                <c:pt idx="266">
                  <c:v>-33.5</c:v>
                </c:pt>
                <c:pt idx="267">
                  <c:v>-33.25</c:v>
                </c:pt>
                <c:pt idx="268">
                  <c:v>-33</c:v>
                </c:pt>
                <c:pt idx="269">
                  <c:v>-32.75</c:v>
                </c:pt>
                <c:pt idx="270">
                  <c:v>-32.5</c:v>
                </c:pt>
                <c:pt idx="271">
                  <c:v>-32.25</c:v>
                </c:pt>
                <c:pt idx="272">
                  <c:v>-32</c:v>
                </c:pt>
                <c:pt idx="273">
                  <c:v>-31.75</c:v>
                </c:pt>
                <c:pt idx="274">
                  <c:v>-31.5</c:v>
                </c:pt>
                <c:pt idx="275">
                  <c:v>-31.25</c:v>
                </c:pt>
                <c:pt idx="276">
                  <c:v>-31</c:v>
                </c:pt>
                <c:pt idx="277">
                  <c:v>-30.75</c:v>
                </c:pt>
                <c:pt idx="278">
                  <c:v>-30.5</c:v>
                </c:pt>
                <c:pt idx="279">
                  <c:v>-30.25</c:v>
                </c:pt>
                <c:pt idx="280">
                  <c:v>-30</c:v>
                </c:pt>
                <c:pt idx="281">
                  <c:v>-29.75</c:v>
                </c:pt>
                <c:pt idx="282">
                  <c:v>-29.5</c:v>
                </c:pt>
                <c:pt idx="283">
                  <c:v>-29.25</c:v>
                </c:pt>
                <c:pt idx="284">
                  <c:v>-29</c:v>
                </c:pt>
                <c:pt idx="285">
                  <c:v>-28.75</c:v>
                </c:pt>
                <c:pt idx="286">
                  <c:v>-28.5</c:v>
                </c:pt>
                <c:pt idx="287">
                  <c:v>-28.25</c:v>
                </c:pt>
                <c:pt idx="288">
                  <c:v>-28</c:v>
                </c:pt>
                <c:pt idx="289">
                  <c:v>-27.75</c:v>
                </c:pt>
                <c:pt idx="290">
                  <c:v>-27.5</c:v>
                </c:pt>
                <c:pt idx="291">
                  <c:v>-27.25</c:v>
                </c:pt>
                <c:pt idx="292">
                  <c:v>-27</c:v>
                </c:pt>
                <c:pt idx="293">
                  <c:v>-26.75</c:v>
                </c:pt>
                <c:pt idx="294">
                  <c:v>-26.5</c:v>
                </c:pt>
                <c:pt idx="295">
                  <c:v>-26.25</c:v>
                </c:pt>
                <c:pt idx="296">
                  <c:v>-26</c:v>
                </c:pt>
                <c:pt idx="297">
                  <c:v>-25.75</c:v>
                </c:pt>
                <c:pt idx="298">
                  <c:v>-25.5</c:v>
                </c:pt>
                <c:pt idx="299">
                  <c:v>-25.25</c:v>
                </c:pt>
                <c:pt idx="300">
                  <c:v>-25</c:v>
                </c:pt>
                <c:pt idx="301">
                  <c:v>-24.75</c:v>
                </c:pt>
                <c:pt idx="302">
                  <c:v>-24.5</c:v>
                </c:pt>
                <c:pt idx="303">
                  <c:v>-24.25</c:v>
                </c:pt>
                <c:pt idx="304">
                  <c:v>-24</c:v>
                </c:pt>
                <c:pt idx="305">
                  <c:v>-23.75</c:v>
                </c:pt>
                <c:pt idx="306">
                  <c:v>-23.5</c:v>
                </c:pt>
                <c:pt idx="307">
                  <c:v>-23.25</c:v>
                </c:pt>
                <c:pt idx="308">
                  <c:v>-23</c:v>
                </c:pt>
                <c:pt idx="309">
                  <c:v>-22.75</c:v>
                </c:pt>
                <c:pt idx="310">
                  <c:v>-22.5</c:v>
                </c:pt>
                <c:pt idx="311">
                  <c:v>-22.25</c:v>
                </c:pt>
                <c:pt idx="312">
                  <c:v>-22</c:v>
                </c:pt>
                <c:pt idx="313">
                  <c:v>-21.75</c:v>
                </c:pt>
                <c:pt idx="314">
                  <c:v>-21.5</c:v>
                </c:pt>
                <c:pt idx="315">
                  <c:v>-21.25</c:v>
                </c:pt>
                <c:pt idx="316">
                  <c:v>-21</c:v>
                </c:pt>
                <c:pt idx="317">
                  <c:v>-20.75</c:v>
                </c:pt>
                <c:pt idx="318">
                  <c:v>-20.5</c:v>
                </c:pt>
                <c:pt idx="319">
                  <c:v>-20.25</c:v>
                </c:pt>
                <c:pt idx="320">
                  <c:v>-20</c:v>
                </c:pt>
                <c:pt idx="321">
                  <c:v>-19.75</c:v>
                </c:pt>
                <c:pt idx="322">
                  <c:v>-19.5</c:v>
                </c:pt>
                <c:pt idx="323">
                  <c:v>-19.25</c:v>
                </c:pt>
                <c:pt idx="324">
                  <c:v>-19</c:v>
                </c:pt>
                <c:pt idx="325">
                  <c:v>-18.75</c:v>
                </c:pt>
                <c:pt idx="326">
                  <c:v>-18.5</c:v>
                </c:pt>
                <c:pt idx="327">
                  <c:v>-18.25</c:v>
                </c:pt>
                <c:pt idx="328">
                  <c:v>-18</c:v>
                </c:pt>
                <c:pt idx="329">
                  <c:v>-17.75</c:v>
                </c:pt>
                <c:pt idx="330">
                  <c:v>-17.5</c:v>
                </c:pt>
                <c:pt idx="331">
                  <c:v>-17.25</c:v>
                </c:pt>
                <c:pt idx="332">
                  <c:v>-17</c:v>
                </c:pt>
                <c:pt idx="333">
                  <c:v>-16.75</c:v>
                </c:pt>
                <c:pt idx="334">
                  <c:v>-16.5</c:v>
                </c:pt>
                <c:pt idx="335">
                  <c:v>-16.25</c:v>
                </c:pt>
                <c:pt idx="336">
                  <c:v>-16</c:v>
                </c:pt>
                <c:pt idx="337">
                  <c:v>-15.75</c:v>
                </c:pt>
                <c:pt idx="338">
                  <c:v>-15.5</c:v>
                </c:pt>
                <c:pt idx="339">
                  <c:v>-15.25</c:v>
                </c:pt>
                <c:pt idx="340">
                  <c:v>-15</c:v>
                </c:pt>
                <c:pt idx="341">
                  <c:v>-14.75</c:v>
                </c:pt>
                <c:pt idx="342">
                  <c:v>-14.5</c:v>
                </c:pt>
                <c:pt idx="343">
                  <c:v>-14.25</c:v>
                </c:pt>
                <c:pt idx="344">
                  <c:v>-14</c:v>
                </c:pt>
                <c:pt idx="345">
                  <c:v>-13.75</c:v>
                </c:pt>
                <c:pt idx="346">
                  <c:v>-13.5</c:v>
                </c:pt>
                <c:pt idx="347">
                  <c:v>-13.25</c:v>
                </c:pt>
                <c:pt idx="348">
                  <c:v>-13</c:v>
                </c:pt>
                <c:pt idx="349">
                  <c:v>-12.75</c:v>
                </c:pt>
                <c:pt idx="350">
                  <c:v>-12.5</c:v>
                </c:pt>
                <c:pt idx="351">
                  <c:v>-12.25</c:v>
                </c:pt>
                <c:pt idx="352">
                  <c:v>-12</c:v>
                </c:pt>
                <c:pt idx="353">
                  <c:v>-11.75</c:v>
                </c:pt>
                <c:pt idx="354">
                  <c:v>-11.5</c:v>
                </c:pt>
                <c:pt idx="355">
                  <c:v>-11.25</c:v>
                </c:pt>
                <c:pt idx="356">
                  <c:v>-11</c:v>
                </c:pt>
                <c:pt idx="357">
                  <c:v>-10.75</c:v>
                </c:pt>
                <c:pt idx="358">
                  <c:v>-10.5</c:v>
                </c:pt>
                <c:pt idx="359">
                  <c:v>-10.25</c:v>
                </c:pt>
                <c:pt idx="360">
                  <c:v>-10</c:v>
                </c:pt>
                <c:pt idx="361">
                  <c:v>-9.75</c:v>
                </c:pt>
                <c:pt idx="362">
                  <c:v>-9.5</c:v>
                </c:pt>
                <c:pt idx="363">
                  <c:v>-9.25</c:v>
                </c:pt>
                <c:pt idx="364">
                  <c:v>-9</c:v>
                </c:pt>
                <c:pt idx="365">
                  <c:v>-8.75</c:v>
                </c:pt>
                <c:pt idx="366">
                  <c:v>-8.5</c:v>
                </c:pt>
                <c:pt idx="367">
                  <c:v>-8.25</c:v>
                </c:pt>
                <c:pt idx="368">
                  <c:v>-8</c:v>
                </c:pt>
                <c:pt idx="369">
                  <c:v>-7.75</c:v>
                </c:pt>
                <c:pt idx="370">
                  <c:v>-7.5</c:v>
                </c:pt>
                <c:pt idx="371">
                  <c:v>-7.25</c:v>
                </c:pt>
                <c:pt idx="372">
                  <c:v>-7</c:v>
                </c:pt>
                <c:pt idx="373">
                  <c:v>-6.75</c:v>
                </c:pt>
                <c:pt idx="374">
                  <c:v>-6.5</c:v>
                </c:pt>
                <c:pt idx="375">
                  <c:v>-6.25</c:v>
                </c:pt>
                <c:pt idx="376">
                  <c:v>-6</c:v>
                </c:pt>
                <c:pt idx="377">
                  <c:v>-5.75</c:v>
                </c:pt>
                <c:pt idx="378">
                  <c:v>-5.5</c:v>
                </c:pt>
                <c:pt idx="379">
                  <c:v>-5.25</c:v>
                </c:pt>
                <c:pt idx="380">
                  <c:v>-5</c:v>
                </c:pt>
                <c:pt idx="381">
                  <c:v>-4.75</c:v>
                </c:pt>
                <c:pt idx="382">
                  <c:v>-4.5</c:v>
                </c:pt>
                <c:pt idx="383">
                  <c:v>-4.25</c:v>
                </c:pt>
                <c:pt idx="384">
                  <c:v>-4</c:v>
                </c:pt>
                <c:pt idx="385">
                  <c:v>-3.75</c:v>
                </c:pt>
                <c:pt idx="386">
                  <c:v>-3.5</c:v>
                </c:pt>
                <c:pt idx="387">
                  <c:v>-3.25</c:v>
                </c:pt>
                <c:pt idx="388">
                  <c:v>-3</c:v>
                </c:pt>
                <c:pt idx="389">
                  <c:v>-2.75</c:v>
                </c:pt>
                <c:pt idx="390">
                  <c:v>-2.5</c:v>
                </c:pt>
                <c:pt idx="391">
                  <c:v>-2.25</c:v>
                </c:pt>
                <c:pt idx="392">
                  <c:v>-2</c:v>
                </c:pt>
                <c:pt idx="393">
                  <c:v>-1.75</c:v>
                </c:pt>
                <c:pt idx="394">
                  <c:v>-1.5</c:v>
                </c:pt>
                <c:pt idx="395">
                  <c:v>-1.25</c:v>
                </c:pt>
                <c:pt idx="396">
                  <c:v>-1</c:v>
                </c:pt>
                <c:pt idx="397">
                  <c:v>-0.75</c:v>
                </c:pt>
                <c:pt idx="398">
                  <c:v>-0.5</c:v>
                </c:pt>
                <c:pt idx="399">
                  <c:v>-0.25</c:v>
                </c:pt>
                <c:pt idx="400">
                  <c:v>0</c:v>
                </c:pt>
                <c:pt idx="401">
                  <c:v>0.25</c:v>
                </c:pt>
                <c:pt idx="402">
                  <c:v>0.5</c:v>
                </c:pt>
                <c:pt idx="403">
                  <c:v>0.75</c:v>
                </c:pt>
                <c:pt idx="404">
                  <c:v>1</c:v>
                </c:pt>
                <c:pt idx="405">
                  <c:v>1.25</c:v>
                </c:pt>
                <c:pt idx="406">
                  <c:v>1.5</c:v>
                </c:pt>
                <c:pt idx="407">
                  <c:v>1.75</c:v>
                </c:pt>
                <c:pt idx="408">
                  <c:v>2</c:v>
                </c:pt>
                <c:pt idx="409">
                  <c:v>2.25</c:v>
                </c:pt>
                <c:pt idx="410">
                  <c:v>2.5</c:v>
                </c:pt>
                <c:pt idx="411">
                  <c:v>2.75</c:v>
                </c:pt>
                <c:pt idx="412">
                  <c:v>3</c:v>
                </c:pt>
                <c:pt idx="413">
                  <c:v>3.25</c:v>
                </c:pt>
                <c:pt idx="414">
                  <c:v>3.5</c:v>
                </c:pt>
                <c:pt idx="415">
                  <c:v>3.75</c:v>
                </c:pt>
                <c:pt idx="416">
                  <c:v>4</c:v>
                </c:pt>
                <c:pt idx="417">
                  <c:v>4.25</c:v>
                </c:pt>
                <c:pt idx="418">
                  <c:v>4.5</c:v>
                </c:pt>
                <c:pt idx="419">
                  <c:v>4.75</c:v>
                </c:pt>
                <c:pt idx="420">
                  <c:v>5</c:v>
                </c:pt>
                <c:pt idx="421">
                  <c:v>5.25</c:v>
                </c:pt>
                <c:pt idx="422">
                  <c:v>5.5</c:v>
                </c:pt>
                <c:pt idx="423">
                  <c:v>5.75</c:v>
                </c:pt>
                <c:pt idx="424">
                  <c:v>6</c:v>
                </c:pt>
                <c:pt idx="425">
                  <c:v>6.25</c:v>
                </c:pt>
                <c:pt idx="426">
                  <c:v>6.5</c:v>
                </c:pt>
                <c:pt idx="427">
                  <c:v>6.75</c:v>
                </c:pt>
                <c:pt idx="428">
                  <c:v>7</c:v>
                </c:pt>
                <c:pt idx="429">
                  <c:v>7.25</c:v>
                </c:pt>
                <c:pt idx="430">
                  <c:v>7.5</c:v>
                </c:pt>
                <c:pt idx="431">
                  <c:v>7.75</c:v>
                </c:pt>
                <c:pt idx="432">
                  <c:v>8</c:v>
                </c:pt>
                <c:pt idx="433">
                  <c:v>8.25</c:v>
                </c:pt>
                <c:pt idx="434">
                  <c:v>8.5</c:v>
                </c:pt>
                <c:pt idx="435">
                  <c:v>8.75</c:v>
                </c:pt>
                <c:pt idx="436">
                  <c:v>9</c:v>
                </c:pt>
                <c:pt idx="437">
                  <c:v>9.25</c:v>
                </c:pt>
                <c:pt idx="438">
                  <c:v>9.5</c:v>
                </c:pt>
                <c:pt idx="439">
                  <c:v>9.75</c:v>
                </c:pt>
                <c:pt idx="440">
                  <c:v>10</c:v>
                </c:pt>
                <c:pt idx="441">
                  <c:v>10.25</c:v>
                </c:pt>
                <c:pt idx="442">
                  <c:v>10.5</c:v>
                </c:pt>
                <c:pt idx="443">
                  <c:v>10.75</c:v>
                </c:pt>
                <c:pt idx="444">
                  <c:v>11</c:v>
                </c:pt>
                <c:pt idx="445">
                  <c:v>11.25</c:v>
                </c:pt>
                <c:pt idx="446">
                  <c:v>11.5</c:v>
                </c:pt>
                <c:pt idx="447">
                  <c:v>11.75</c:v>
                </c:pt>
                <c:pt idx="448">
                  <c:v>12</c:v>
                </c:pt>
                <c:pt idx="449">
                  <c:v>12.25</c:v>
                </c:pt>
                <c:pt idx="450">
                  <c:v>12.5</c:v>
                </c:pt>
                <c:pt idx="451">
                  <c:v>12.75</c:v>
                </c:pt>
                <c:pt idx="452">
                  <c:v>13</c:v>
                </c:pt>
                <c:pt idx="453">
                  <c:v>13.25</c:v>
                </c:pt>
                <c:pt idx="454">
                  <c:v>13.5</c:v>
                </c:pt>
                <c:pt idx="455">
                  <c:v>13.75</c:v>
                </c:pt>
                <c:pt idx="456">
                  <c:v>14</c:v>
                </c:pt>
                <c:pt idx="457">
                  <c:v>14.25</c:v>
                </c:pt>
                <c:pt idx="458">
                  <c:v>14.5</c:v>
                </c:pt>
                <c:pt idx="459">
                  <c:v>14.75</c:v>
                </c:pt>
                <c:pt idx="460">
                  <c:v>15</c:v>
                </c:pt>
                <c:pt idx="461">
                  <c:v>15.25</c:v>
                </c:pt>
                <c:pt idx="462">
                  <c:v>15.5</c:v>
                </c:pt>
                <c:pt idx="463">
                  <c:v>15.75</c:v>
                </c:pt>
                <c:pt idx="464">
                  <c:v>16</c:v>
                </c:pt>
                <c:pt idx="465">
                  <c:v>16.25</c:v>
                </c:pt>
                <c:pt idx="466">
                  <c:v>16.5</c:v>
                </c:pt>
                <c:pt idx="467">
                  <c:v>16.75</c:v>
                </c:pt>
                <c:pt idx="468">
                  <c:v>17</c:v>
                </c:pt>
                <c:pt idx="469">
                  <c:v>17.25</c:v>
                </c:pt>
                <c:pt idx="470">
                  <c:v>17.5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18.5</c:v>
                </c:pt>
                <c:pt idx="475">
                  <c:v>18.75</c:v>
                </c:pt>
                <c:pt idx="476">
                  <c:v>19</c:v>
                </c:pt>
                <c:pt idx="477">
                  <c:v>19.25</c:v>
                </c:pt>
                <c:pt idx="478">
                  <c:v>19.5</c:v>
                </c:pt>
                <c:pt idx="479">
                  <c:v>19.75</c:v>
                </c:pt>
                <c:pt idx="480">
                  <c:v>20</c:v>
                </c:pt>
                <c:pt idx="481">
                  <c:v>20.25</c:v>
                </c:pt>
                <c:pt idx="482">
                  <c:v>20.5</c:v>
                </c:pt>
                <c:pt idx="483">
                  <c:v>20.75</c:v>
                </c:pt>
                <c:pt idx="484">
                  <c:v>21</c:v>
                </c:pt>
                <c:pt idx="485">
                  <c:v>21.25</c:v>
                </c:pt>
                <c:pt idx="486">
                  <c:v>21.5</c:v>
                </c:pt>
                <c:pt idx="487">
                  <c:v>21.75</c:v>
                </c:pt>
                <c:pt idx="488">
                  <c:v>22</c:v>
                </c:pt>
                <c:pt idx="489">
                  <c:v>22.25</c:v>
                </c:pt>
                <c:pt idx="490">
                  <c:v>22.5</c:v>
                </c:pt>
                <c:pt idx="491">
                  <c:v>22.75</c:v>
                </c:pt>
                <c:pt idx="492">
                  <c:v>23</c:v>
                </c:pt>
                <c:pt idx="493">
                  <c:v>23.25</c:v>
                </c:pt>
                <c:pt idx="494">
                  <c:v>23.5</c:v>
                </c:pt>
                <c:pt idx="495">
                  <c:v>23.75</c:v>
                </c:pt>
                <c:pt idx="496">
                  <c:v>24</c:v>
                </c:pt>
                <c:pt idx="497">
                  <c:v>24.25</c:v>
                </c:pt>
                <c:pt idx="498">
                  <c:v>24.5</c:v>
                </c:pt>
                <c:pt idx="499">
                  <c:v>24.75</c:v>
                </c:pt>
                <c:pt idx="500">
                  <c:v>25</c:v>
                </c:pt>
                <c:pt idx="501">
                  <c:v>25.25</c:v>
                </c:pt>
                <c:pt idx="502">
                  <c:v>25.5</c:v>
                </c:pt>
                <c:pt idx="503">
                  <c:v>25.75</c:v>
                </c:pt>
                <c:pt idx="504">
                  <c:v>26</c:v>
                </c:pt>
                <c:pt idx="505">
                  <c:v>26.25</c:v>
                </c:pt>
                <c:pt idx="506">
                  <c:v>26.5</c:v>
                </c:pt>
                <c:pt idx="507">
                  <c:v>26.75</c:v>
                </c:pt>
                <c:pt idx="508">
                  <c:v>27</c:v>
                </c:pt>
                <c:pt idx="509">
                  <c:v>27.25</c:v>
                </c:pt>
                <c:pt idx="510">
                  <c:v>27.5</c:v>
                </c:pt>
                <c:pt idx="511">
                  <c:v>27.75</c:v>
                </c:pt>
                <c:pt idx="512">
                  <c:v>28</c:v>
                </c:pt>
                <c:pt idx="513">
                  <c:v>28.25</c:v>
                </c:pt>
                <c:pt idx="514">
                  <c:v>28.5</c:v>
                </c:pt>
                <c:pt idx="515">
                  <c:v>28.75</c:v>
                </c:pt>
                <c:pt idx="516">
                  <c:v>29</c:v>
                </c:pt>
                <c:pt idx="517">
                  <c:v>29.25</c:v>
                </c:pt>
                <c:pt idx="518">
                  <c:v>29.5</c:v>
                </c:pt>
                <c:pt idx="519">
                  <c:v>29.75</c:v>
                </c:pt>
                <c:pt idx="520">
                  <c:v>30</c:v>
                </c:pt>
                <c:pt idx="521">
                  <c:v>30.25</c:v>
                </c:pt>
                <c:pt idx="522">
                  <c:v>30.5</c:v>
                </c:pt>
                <c:pt idx="523">
                  <c:v>30.75</c:v>
                </c:pt>
                <c:pt idx="524">
                  <c:v>31</c:v>
                </c:pt>
                <c:pt idx="525">
                  <c:v>31.25</c:v>
                </c:pt>
                <c:pt idx="526">
                  <c:v>31.5</c:v>
                </c:pt>
                <c:pt idx="527">
                  <c:v>31.75</c:v>
                </c:pt>
                <c:pt idx="528">
                  <c:v>32</c:v>
                </c:pt>
                <c:pt idx="529">
                  <c:v>32.25</c:v>
                </c:pt>
                <c:pt idx="530">
                  <c:v>32.5</c:v>
                </c:pt>
                <c:pt idx="531">
                  <c:v>32.75</c:v>
                </c:pt>
                <c:pt idx="532">
                  <c:v>33</c:v>
                </c:pt>
                <c:pt idx="533">
                  <c:v>33.25</c:v>
                </c:pt>
                <c:pt idx="534">
                  <c:v>33.5</c:v>
                </c:pt>
                <c:pt idx="535">
                  <c:v>33.75</c:v>
                </c:pt>
                <c:pt idx="536">
                  <c:v>34</c:v>
                </c:pt>
                <c:pt idx="537">
                  <c:v>34.25</c:v>
                </c:pt>
                <c:pt idx="538">
                  <c:v>34.5</c:v>
                </c:pt>
                <c:pt idx="539">
                  <c:v>34.75</c:v>
                </c:pt>
                <c:pt idx="540">
                  <c:v>35</c:v>
                </c:pt>
                <c:pt idx="541">
                  <c:v>35.25</c:v>
                </c:pt>
                <c:pt idx="542">
                  <c:v>35.5</c:v>
                </c:pt>
                <c:pt idx="543">
                  <c:v>35.75</c:v>
                </c:pt>
                <c:pt idx="544">
                  <c:v>36</c:v>
                </c:pt>
                <c:pt idx="545">
                  <c:v>36.25</c:v>
                </c:pt>
                <c:pt idx="546">
                  <c:v>36.5</c:v>
                </c:pt>
                <c:pt idx="547">
                  <c:v>36.75</c:v>
                </c:pt>
                <c:pt idx="548">
                  <c:v>37</c:v>
                </c:pt>
                <c:pt idx="549">
                  <c:v>37.25</c:v>
                </c:pt>
                <c:pt idx="550">
                  <c:v>37.5</c:v>
                </c:pt>
                <c:pt idx="551">
                  <c:v>37.75</c:v>
                </c:pt>
                <c:pt idx="552">
                  <c:v>38</c:v>
                </c:pt>
                <c:pt idx="553">
                  <c:v>38.25</c:v>
                </c:pt>
                <c:pt idx="554">
                  <c:v>38.5</c:v>
                </c:pt>
                <c:pt idx="555">
                  <c:v>38.75</c:v>
                </c:pt>
                <c:pt idx="556">
                  <c:v>39</c:v>
                </c:pt>
                <c:pt idx="557">
                  <c:v>39.25</c:v>
                </c:pt>
                <c:pt idx="558">
                  <c:v>39.5</c:v>
                </c:pt>
                <c:pt idx="559">
                  <c:v>39.75</c:v>
                </c:pt>
                <c:pt idx="560">
                  <c:v>40</c:v>
                </c:pt>
                <c:pt idx="561">
                  <c:v>40.25</c:v>
                </c:pt>
                <c:pt idx="562">
                  <c:v>40.5</c:v>
                </c:pt>
                <c:pt idx="563">
                  <c:v>40.75</c:v>
                </c:pt>
                <c:pt idx="564">
                  <c:v>41</c:v>
                </c:pt>
                <c:pt idx="565">
                  <c:v>41.25</c:v>
                </c:pt>
                <c:pt idx="566">
                  <c:v>41.5</c:v>
                </c:pt>
                <c:pt idx="567">
                  <c:v>41.75</c:v>
                </c:pt>
                <c:pt idx="568">
                  <c:v>42</c:v>
                </c:pt>
                <c:pt idx="569">
                  <c:v>42.25</c:v>
                </c:pt>
                <c:pt idx="570">
                  <c:v>42.5</c:v>
                </c:pt>
                <c:pt idx="571">
                  <c:v>42.75</c:v>
                </c:pt>
                <c:pt idx="572">
                  <c:v>43</c:v>
                </c:pt>
                <c:pt idx="573">
                  <c:v>43.25</c:v>
                </c:pt>
                <c:pt idx="574">
                  <c:v>43.5</c:v>
                </c:pt>
                <c:pt idx="575">
                  <c:v>43.75</c:v>
                </c:pt>
                <c:pt idx="576">
                  <c:v>44</c:v>
                </c:pt>
                <c:pt idx="577">
                  <c:v>44.25</c:v>
                </c:pt>
                <c:pt idx="578">
                  <c:v>44.5</c:v>
                </c:pt>
                <c:pt idx="579">
                  <c:v>44.75</c:v>
                </c:pt>
                <c:pt idx="580">
                  <c:v>45</c:v>
                </c:pt>
                <c:pt idx="581">
                  <c:v>45.25</c:v>
                </c:pt>
                <c:pt idx="582">
                  <c:v>45.5</c:v>
                </c:pt>
                <c:pt idx="583">
                  <c:v>45.75</c:v>
                </c:pt>
                <c:pt idx="584">
                  <c:v>46</c:v>
                </c:pt>
                <c:pt idx="585">
                  <c:v>46.25</c:v>
                </c:pt>
                <c:pt idx="586">
                  <c:v>46.5</c:v>
                </c:pt>
                <c:pt idx="587">
                  <c:v>46.75</c:v>
                </c:pt>
                <c:pt idx="588">
                  <c:v>47</c:v>
                </c:pt>
                <c:pt idx="589">
                  <c:v>47.25</c:v>
                </c:pt>
                <c:pt idx="590">
                  <c:v>47.5</c:v>
                </c:pt>
                <c:pt idx="591">
                  <c:v>47.75</c:v>
                </c:pt>
                <c:pt idx="592">
                  <c:v>48</c:v>
                </c:pt>
                <c:pt idx="593">
                  <c:v>48.25</c:v>
                </c:pt>
                <c:pt idx="594">
                  <c:v>48.5</c:v>
                </c:pt>
                <c:pt idx="595">
                  <c:v>48.75</c:v>
                </c:pt>
                <c:pt idx="596">
                  <c:v>49</c:v>
                </c:pt>
                <c:pt idx="597">
                  <c:v>49.25</c:v>
                </c:pt>
                <c:pt idx="598">
                  <c:v>49.5</c:v>
                </c:pt>
                <c:pt idx="599">
                  <c:v>49.75</c:v>
                </c:pt>
                <c:pt idx="600">
                  <c:v>50</c:v>
                </c:pt>
                <c:pt idx="601">
                  <c:v>50.25</c:v>
                </c:pt>
                <c:pt idx="602">
                  <c:v>50.5</c:v>
                </c:pt>
                <c:pt idx="603">
                  <c:v>50.75</c:v>
                </c:pt>
                <c:pt idx="604">
                  <c:v>51</c:v>
                </c:pt>
                <c:pt idx="605">
                  <c:v>51.25</c:v>
                </c:pt>
                <c:pt idx="606">
                  <c:v>51.5</c:v>
                </c:pt>
                <c:pt idx="607">
                  <c:v>51.75</c:v>
                </c:pt>
                <c:pt idx="608">
                  <c:v>52</c:v>
                </c:pt>
                <c:pt idx="609">
                  <c:v>52.25</c:v>
                </c:pt>
                <c:pt idx="610">
                  <c:v>52.5</c:v>
                </c:pt>
                <c:pt idx="611">
                  <c:v>52.75</c:v>
                </c:pt>
                <c:pt idx="612">
                  <c:v>53</c:v>
                </c:pt>
                <c:pt idx="613">
                  <c:v>53.25</c:v>
                </c:pt>
                <c:pt idx="614">
                  <c:v>53.5</c:v>
                </c:pt>
                <c:pt idx="615">
                  <c:v>53.75</c:v>
                </c:pt>
                <c:pt idx="616">
                  <c:v>54</c:v>
                </c:pt>
                <c:pt idx="617">
                  <c:v>54.25</c:v>
                </c:pt>
                <c:pt idx="618">
                  <c:v>54.5</c:v>
                </c:pt>
                <c:pt idx="619">
                  <c:v>54.75</c:v>
                </c:pt>
                <c:pt idx="620">
                  <c:v>55</c:v>
                </c:pt>
                <c:pt idx="621">
                  <c:v>55.25</c:v>
                </c:pt>
                <c:pt idx="622">
                  <c:v>55.5</c:v>
                </c:pt>
                <c:pt idx="623">
                  <c:v>55.75</c:v>
                </c:pt>
                <c:pt idx="624">
                  <c:v>56</c:v>
                </c:pt>
                <c:pt idx="625">
                  <c:v>56.25</c:v>
                </c:pt>
                <c:pt idx="626">
                  <c:v>56.5</c:v>
                </c:pt>
                <c:pt idx="627">
                  <c:v>56.75</c:v>
                </c:pt>
                <c:pt idx="628">
                  <c:v>57</c:v>
                </c:pt>
                <c:pt idx="629">
                  <c:v>57.25</c:v>
                </c:pt>
                <c:pt idx="630">
                  <c:v>57.5</c:v>
                </c:pt>
                <c:pt idx="631">
                  <c:v>57.75</c:v>
                </c:pt>
                <c:pt idx="632">
                  <c:v>58</c:v>
                </c:pt>
                <c:pt idx="633">
                  <c:v>58.25</c:v>
                </c:pt>
                <c:pt idx="634">
                  <c:v>58.5</c:v>
                </c:pt>
                <c:pt idx="635">
                  <c:v>58.75</c:v>
                </c:pt>
                <c:pt idx="636">
                  <c:v>59</c:v>
                </c:pt>
                <c:pt idx="637">
                  <c:v>59.25</c:v>
                </c:pt>
                <c:pt idx="638">
                  <c:v>59.5</c:v>
                </c:pt>
                <c:pt idx="639">
                  <c:v>59.75</c:v>
                </c:pt>
                <c:pt idx="640">
                  <c:v>60</c:v>
                </c:pt>
                <c:pt idx="641">
                  <c:v>60.25</c:v>
                </c:pt>
                <c:pt idx="642">
                  <c:v>60.5</c:v>
                </c:pt>
                <c:pt idx="643">
                  <c:v>60.75</c:v>
                </c:pt>
                <c:pt idx="644">
                  <c:v>61</c:v>
                </c:pt>
                <c:pt idx="645">
                  <c:v>61.25</c:v>
                </c:pt>
                <c:pt idx="646">
                  <c:v>61.5</c:v>
                </c:pt>
                <c:pt idx="647">
                  <c:v>61.75</c:v>
                </c:pt>
                <c:pt idx="648">
                  <c:v>62</c:v>
                </c:pt>
                <c:pt idx="649">
                  <c:v>62.25</c:v>
                </c:pt>
                <c:pt idx="650">
                  <c:v>62.5</c:v>
                </c:pt>
                <c:pt idx="651">
                  <c:v>62.75</c:v>
                </c:pt>
                <c:pt idx="652">
                  <c:v>63</c:v>
                </c:pt>
                <c:pt idx="653">
                  <c:v>63.25</c:v>
                </c:pt>
                <c:pt idx="654">
                  <c:v>63.5</c:v>
                </c:pt>
                <c:pt idx="655">
                  <c:v>63.75</c:v>
                </c:pt>
                <c:pt idx="656">
                  <c:v>64</c:v>
                </c:pt>
                <c:pt idx="657">
                  <c:v>64.25</c:v>
                </c:pt>
                <c:pt idx="658">
                  <c:v>64.5</c:v>
                </c:pt>
                <c:pt idx="659">
                  <c:v>64.75</c:v>
                </c:pt>
                <c:pt idx="660">
                  <c:v>65</c:v>
                </c:pt>
                <c:pt idx="661">
                  <c:v>65.25</c:v>
                </c:pt>
                <c:pt idx="662">
                  <c:v>65.5</c:v>
                </c:pt>
                <c:pt idx="663">
                  <c:v>65.75</c:v>
                </c:pt>
                <c:pt idx="664">
                  <c:v>66</c:v>
                </c:pt>
                <c:pt idx="665">
                  <c:v>66.25</c:v>
                </c:pt>
                <c:pt idx="666">
                  <c:v>66.5</c:v>
                </c:pt>
                <c:pt idx="667">
                  <c:v>66.75</c:v>
                </c:pt>
                <c:pt idx="668">
                  <c:v>67</c:v>
                </c:pt>
                <c:pt idx="669">
                  <c:v>67.25</c:v>
                </c:pt>
                <c:pt idx="670">
                  <c:v>67.5</c:v>
                </c:pt>
                <c:pt idx="671">
                  <c:v>67.75</c:v>
                </c:pt>
                <c:pt idx="672">
                  <c:v>68</c:v>
                </c:pt>
                <c:pt idx="673">
                  <c:v>68.25</c:v>
                </c:pt>
                <c:pt idx="674">
                  <c:v>68.5</c:v>
                </c:pt>
                <c:pt idx="675">
                  <c:v>68.75</c:v>
                </c:pt>
                <c:pt idx="676">
                  <c:v>69</c:v>
                </c:pt>
                <c:pt idx="677">
                  <c:v>69.25</c:v>
                </c:pt>
                <c:pt idx="678">
                  <c:v>69.5</c:v>
                </c:pt>
                <c:pt idx="679">
                  <c:v>69.75</c:v>
                </c:pt>
                <c:pt idx="680">
                  <c:v>70</c:v>
                </c:pt>
                <c:pt idx="681">
                  <c:v>70.25</c:v>
                </c:pt>
                <c:pt idx="682">
                  <c:v>70.5</c:v>
                </c:pt>
                <c:pt idx="683">
                  <c:v>70.75</c:v>
                </c:pt>
                <c:pt idx="684">
                  <c:v>71</c:v>
                </c:pt>
                <c:pt idx="685">
                  <c:v>71.25</c:v>
                </c:pt>
                <c:pt idx="686">
                  <c:v>71.5</c:v>
                </c:pt>
                <c:pt idx="687">
                  <c:v>71.75</c:v>
                </c:pt>
                <c:pt idx="688">
                  <c:v>72</c:v>
                </c:pt>
                <c:pt idx="689">
                  <c:v>72.25</c:v>
                </c:pt>
                <c:pt idx="690">
                  <c:v>72.5</c:v>
                </c:pt>
                <c:pt idx="691">
                  <c:v>72.75</c:v>
                </c:pt>
                <c:pt idx="692">
                  <c:v>73</c:v>
                </c:pt>
                <c:pt idx="693">
                  <c:v>73.25</c:v>
                </c:pt>
                <c:pt idx="694">
                  <c:v>73.5</c:v>
                </c:pt>
                <c:pt idx="695">
                  <c:v>73.75</c:v>
                </c:pt>
                <c:pt idx="696">
                  <c:v>74</c:v>
                </c:pt>
                <c:pt idx="697">
                  <c:v>74.25</c:v>
                </c:pt>
                <c:pt idx="698">
                  <c:v>74.5</c:v>
                </c:pt>
                <c:pt idx="699">
                  <c:v>74.75</c:v>
                </c:pt>
                <c:pt idx="700">
                  <c:v>75</c:v>
                </c:pt>
                <c:pt idx="701">
                  <c:v>75.25</c:v>
                </c:pt>
                <c:pt idx="702">
                  <c:v>75.5</c:v>
                </c:pt>
                <c:pt idx="703">
                  <c:v>75.75</c:v>
                </c:pt>
                <c:pt idx="704">
                  <c:v>76</c:v>
                </c:pt>
                <c:pt idx="705">
                  <c:v>76.25</c:v>
                </c:pt>
                <c:pt idx="706">
                  <c:v>76.5</c:v>
                </c:pt>
                <c:pt idx="707">
                  <c:v>76.75</c:v>
                </c:pt>
                <c:pt idx="708">
                  <c:v>77</c:v>
                </c:pt>
                <c:pt idx="709">
                  <c:v>77.25</c:v>
                </c:pt>
                <c:pt idx="710">
                  <c:v>77.5</c:v>
                </c:pt>
                <c:pt idx="711">
                  <c:v>77.75</c:v>
                </c:pt>
                <c:pt idx="712">
                  <c:v>78</c:v>
                </c:pt>
                <c:pt idx="713">
                  <c:v>78.25</c:v>
                </c:pt>
                <c:pt idx="714">
                  <c:v>78.5</c:v>
                </c:pt>
                <c:pt idx="715">
                  <c:v>78.75</c:v>
                </c:pt>
                <c:pt idx="716">
                  <c:v>79</c:v>
                </c:pt>
                <c:pt idx="717">
                  <c:v>79.25</c:v>
                </c:pt>
                <c:pt idx="718">
                  <c:v>79.5</c:v>
                </c:pt>
                <c:pt idx="719">
                  <c:v>79.75</c:v>
                </c:pt>
                <c:pt idx="720">
                  <c:v>80</c:v>
                </c:pt>
                <c:pt idx="721">
                  <c:v>80.25</c:v>
                </c:pt>
                <c:pt idx="722">
                  <c:v>80.5</c:v>
                </c:pt>
                <c:pt idx="723">
                  <c:v>80.75</c:v>
                </c:pt>
                <c:pt idx="724">
                  <c:v>81</c:v>
                </c:pt>
                <c:pt idx="725">
                  <c:v>81.25</c:v>
                </c:pt>
                <c:pt idx="726">
                  <c:v>81.5</c:v>
                </c:pt>
                <c:pt idx="727">
                  <c:v>81.75</c:v>
                </c:pt>
                <c:pt idx="728">
                  <c:v>82</c:v>
                </c:pt>
                <c:pt idx="729">
                  <c:v>82.25</c:v>
                </c:pt>
                <c:pt idx="730">
                  <c:v>82.5</c:v>
                </c:pt>
                <c:pt idx="731">
                  <c:v>82.75</c:v>
                </c:pt>
                <c:pt idx="732">
                  <c:v>83</c:v>
                </c:pt>
                <c:pt idx="733">
                  <c:v>83.25</c:v>
                </c:pt>
                <c:pt idx="734">
                  <c:v>83.5</c:v>
                </c:pt>
                <c:pt idx="735">
                  <c:v>83.75</c:v>
                </c:pt>
                <c:pt idx="736">
                  <c:v>84</c:v>
                </c:pt>
                <c:pt idx="737">
                  <c:v>84.25</c:v>
                </c:pt>
                <c:pt idx="738">
                  <c:v>84.5</c:v>
                </c:pt>
                <c:pt idx="739">
                  <c:v>84.75</c:v>
                </c:pt>
                <c:pt idx="740">
                  <c:v>85</c:v>
                </c:pt>
                <c:pt idx="741">
                  <c:v>85.25</c:v>
                </c:pt>
                <c:pt idx="742">
                  <c:v>85.5</c:v>
                </c:pt>
                <c:pt idx="743">
                  <c:v>85.75</c:v>
                </c:pt>
                <c:pt idx="744">
                  <c:v>86</c:v>
                </c:pt>
                <c:pt idx="745">
                  <c:v>86.25</c:v>
                </c:pt>
                <c:pt idx="746">
                  <c:v>86.5</c:v>
                </c:pt>
                <c:pt idx="747">
                  <c:v>86.75</c:v>
                </c:pt>
                <c:pt idx="748">
                  <c:v>87</c:v>
                </c:pt>
                <c:pt idx="749">
                  <c:v>87.25</c:v>
                </c:pt>
                <c:pt idx="750">
                  <c:v>87.5</c:v>
                </c:pt>
                <c:pt idx="751">
                  <c:v>87.75</c:v>
                </c:pt>
                <c:pt idx="752">
                  <c:v>88</c:v>
                </c:pt>
                <c:pt idx="753">
                  <c:v>88.25</c:v>
                </c:pt>
                <c:pt idx="754">
                  <c:v>88.5</c:v>
                </c:pt>
                <c:pt idx="755">
                  <c:v>88.75</c:v>
                </c:pt>
                <c:pt idx="756">
                  <c:v>89</c:v>
                </c:pt>
                <c:pt idx="757">
                  <c:v>89.25</c:v>
                </c:pt>
                <c:pt idx="758">
                  <c:v>89.5</c:v>
                </c:pt>
                <c:pt idx="759">
                  <c:v>89.75</c:v>
                </c:pt>
                <c:pt idx="760">
                  <c:v>90</c:v>
                </c:pt>
                <c:pt idx="761">
                  <c:v>90.25</c:v>
                </c:pt>
                <c:pt idx="762">
                  <c:v>90.5</c:v>
                </c:pt>
                <c:pt idx="763">
                  <c:v>90.75</c:v>
                </c:pt>
                <c:pt idx="764">
                  <c:v>91</c:v>
                </c:pt>
                <c:pt idx="765">
                  <c:v>91.25</c:v>
                </c:pt>
                <c:pt idx="766">
                  <c:v>91.5</c:v>
                </c:pt>
                <c:pt idx="767">
                  <c:v>91.75</c:v>
                </c:pt>
                <c:pt idx="768">
                  <c:v>92</c:v>
                </c:pt>
                <c:pt idx="769">
                  <c:v>92.25</c:v>
                </c:pt>
                <c:pt idx="770">
                  <c:v>92.5</c:v>
                </c:pt>
                <c:pt idx="771">
                  <c:v>92.75</c:v>
                </c:pt>
                <c:pt idx="772">
                  <c:v>93</c:v>
                </c:pt>
                <c:pt idx="773">
                  <c:v>93.25</c:v>
                </c:pt>
                <c:pt idx="774">
                  <c:v>93.5</c:v>
                </c:pt>
                <c:pt idx="775">
                  <c:v>93.75</c:v>
                </c:pt>
                <c:pt idx="776">
                  <c:v>94</c:v>
                </c:pt>
                <c:pt idx="777">
                  <c:v>94.25</c:v>
                </c:pt>
                <c:pt idx="778">
                  <c:v>94.5</c:v>
                </c:pt>
                <c:pt idx="779">
                  <c:v>94.75</c:v>
                </c:pt>
                <c:pt idx="780">
                  <c:v>95</c:v>
                </c:pt>
                <c:pt idx="781">
                  <c:v>95.25</c:v>
                </c:pt>
                <c:pt idx="782">
                  <c:v>95.5</c:v>
                </c:pt>
                <c:pt idx="783">
                  <c:v>95.75</c:v>
                </c:pt>
                <c:pt idx="784">
                  <c:v>96</c:v>
                </c:pt>
                <c:pt idx="785">
                  <c:v>96.25</c:v>
                </c:pt>
                <c:pt idx="786">
                  <c:v>96.5</c:v>
                </c:pt>
                <c:pt idx="787">
                  <c:v>96.75</c:v>
                </c:pt>
                <c:pt idx="788">
                  <c:v>97</c:v>
                </c:pt>
                <c:pt idx="789">
                  <c:v>97.25</c:v>
                </c:pt>
                <c:pt idx="790">
                  <c:v>97.5</c:v>
                </c:pt>
                <c:pt idx="791">
                  <c:v>97.75</c:v>
                </c:pt>
                <c:pt idx="792">
                  <c:v>98</c:v>
                </c:pt>
                <c:pt idx="793">
                  <c:v>98.25</c:v>
                </c:pt>
                <c:pt idx="794">
                  <c:v>98.5</c:v>
                </c:pt>
                <c:pt idx="795">
                  <c:v>98.75</c:v>
                </c:pt>
                <c:pt idx="796">
                  <c:v>99</c:v>
                </c:pt>
                <c:pt idx="797">
                  <c:v>99.25</c:v>
                </c:pt>
                <c:pt idx="798">
                  <c:v>99.5</c:v>
                </c:pt>
                <c:pt idx="799">
                  <c:v>99.75</c:v>
                </c:pt>
                <c:pt idx="800">
                  <c:v>100</c:v>
                </c:pt>
              </c:numCache>
            </c:numRef>
          </c:xVal>
          <c:yVal>
            <c:numRef>
              <c:f>'Series Gris'!$CF$2:$CF$802</c:f>
              <c:numCache>
                <c:formatCode>0.00</c:formatCode>
                <c:ptCount val="801"/>
                <c:pt idx="0">
                  <c:v>0</c:v>
                </c:pt>
                <c:pt idx="1">
                  <c:v>7.066647012551285</c:v>
                </c:pt>
                <c:pt idx="2">
                  <c:v>9.9874921777190888</c:v>
                </c:pt>
                <c:pt idx="3">
                  <c:v>12.224463178397651</c:v>
                </c:pt>
                <c:pt idx="4">
                  <c:v>14.106735979665885</c:v>
                </c:pt>
                <c:pt idx="5">
                  <c:v>15.761900266148114</c:v>
                </c:pt>
                <c:pt idx="6">
                  <c:v>17.255433926737396</c:v>
                </c:pt>
                <c:pt idx="7">
                  <c:v>18.626258346753382</c:v>
                </c:pt>
                <c:pt idx="8">
                  <c:v>19.899748742132399</c:v>
                </c:pt>
                <c:pt idx="9">
                  <c:v>21.093541665637851</c:v>
                </c:pt>
                <c:pt idx="10">
                  <c:v>22.220486043288972</c:v>
                </c:pt>
                <c:pt idx="11">
                  <c:v>23.290287675337975</c:v>
                </c:pt>
                <c:pt idx="12">
                  <c:v>24.310491562286437</c:v>
                </c:pt>
                <c:pt idx="13">
                  <c:v>25.287101455089708</c:v>
                </c:pt>
                <c:pt idx="14">
                  <c:v>26.224988083886711</c:v>
                </c:pt>
                <c:pt idx="15">
                  <c:v>27.128168017763382</c:v>
                </c:pt>
                <c:pt idx="16">
                  <c:v>28</c:v>
                </c:pt>
                <c:pt idx="17">
                  <c:v>28.843326784544114</c:v>
                </c:pt>
                <c:pt idx="18">
                  <c:v>29.660579899927782</c:v>
                </c:pt>
                <c:pt idx="19">
                  <c:v>30.453858540421443</c:v>
                </c:pt>
                <c:pt idx="20">
                  <c:v>31.22498999199199</c:v>
                </c:pt>
                <c:pt idx="21">
                  <c:v>31.975576617162044</c:v>
                </c:pt>
                <c:pt idx="22">
                  <c:v>32.70703288285258</c:v>
                </c:pt>
                <c:pt idx="23">
                  <c:v>33.420614895599989</c:v>
                </c:pt>
                <c:pt idx="24">
                  <c:v>34.117444218463959</c:v>
                </c:pt>
                <c:pt idx="25">
                  <c:v>34.798527267687639</c:v>
                </c:pt>
                <c:pt idx="26">
                  <c:v>35.464771252610667</c:v>
                </c:pt>
                <c:pt idx="27">
                  <c:v>36.116997383503517</c:v>
                </c:pt>
                <c:pt idx="28">
                  <c:v>36.755951898978211</c:v>
                </c:pt>
                <c:pt idx="29">
                  <c:v>37.382315337603153</c:v>
                </c:pt>
                <c:pt idx="30">
                  <c:v>37.996710383926661</c:v>
                </c:pt>
                <c:pt idx="31">
                  <c:v>38.599708548122486</c:v>
                </c:pt>
                <c:pt idx="32">
                  <c:v>39.191835884530846</c:v>
                </c:pt>
                <c:pt idx="33">
                  <c:v>39.773577912981374</c:v>
                </c:pt>
                <c:pt idx="34">
                  <c:v>40.345383874738381</c:v>
                </c:pt>
                <c:pt idx="35">
                  <c:v>40.907670429883929</c:v>
                </c:pt>
                <c:pt idx="36">
                  <c:v>41.460824883255761</c:v>
                </c:pt>
                <c:pt idx="37">
                  <c:v>42.005208010436043</c:v>
                </c:pt>
                <c:pt idx="38">
                  <c:v>42.541156542811571</c:v>
                </c:pt>
                <c:pt idx="39">
                  <c:v>43.068985360697781</c:v>
                </c:pt>
                <c:pt idx="40">
                  <c:v>43.588989435406738</c:v>
                </c:pt>
                <c:pt idx="41">
                  <c:v>44.101445554539367</c:v>
                </c:pt>
                <c:pt idx="42">
                  <c:v>44.606613859381888</c:v>
                </c:pt>
                <c:pt idx="43">
                  <c:v>45.104739218844841</c:v>
                </c:pt>
                <c:pt idx="44">
                  <c:v>45.596052460711988</c:v>
                </c:pt>
                <c:pt idx="45">
                  <c:v>46.080771477916905</c:v>
                </c:pt>
                <c:pt idx="46">
                  <c:v>46.559102225021476</c:v>
                </c:pt>
                <c:pt idx="47">
                  <c:v>47.03123961793905</c:v>
                </c:pt>
                <c:pt idx="48">
                  <c:v>47.497368348151667</c:v>
                </c:pt>
                <c:pt idx="49">
                  <c:v>47.957663621156527</c:v>
                </c:pt>
                <c:pt idx="50">
                  <c:v>48.412291827592711</c:v>
                </c:pt>
                <c:pt idx="51">
                  <c:v>48.861411154406909</c:v>
                </c:pt>
                <c:pt idx="52">
                  <c:v>49.305172142484203</c:v>
                </c:pt>
                <c:pt idx="53">
                  <c:v>49.74371819637129</c:v>
                </c:pt>
                <c:pt idx="54">
                  <c:v>50.177186051033196</c:v>
                </c:pt>
                <c:pt idx="55">
                  <c:v>50.605706199992902</c:v>
                </c:pt>
                <c:pt idx="56">
                  <c:v>51.029403288692293</c:v>
                </c:pt>
                <c:pt idx="57">
                  <c:v>51.448396476469505</c:v>
                </c:pt>
                <c:pt idx="58">
                  <c:v>51.862799770162816</c:v>
                </c:pt>
                <c:pt idx="59">
                  <c:v>52.272722332015576</c:v>
                </c:pt>
                <c:pt idx="60">
                  <c:v>52.678268764263692</c:v>
                </c:pt>
                <c:pt idx="61">
                  <c:v>53.079539372530355</c:v>
                </c:pt>
                <c:pt idx="62">
                  <c:v>53.476630409927665</c:v>
                </c:pt>
                <c:pt idx="63">
                  <c:v>53.869634303566606</c:v>
                </c:pt>
                <c:pt idx="64">
                  <c:v>54.258639865002145</c:v>
                </c:pt>
                <c:pt idx="65">
                  <c:v>54.643732485985986</c:v>
                </c:pt>
                <c:pt idx="66">
                  <c:v>55.024994320763</c:v>
                </c:pt>
                <c:pt idx="67">
                  <c:v>55.402504456026172</c:v>
                </c:pt>
                <c:pt idx="68">
                  <c:v>55.776339069537364</c:v>
                </c:pt>
                <c:pt idx="69">
                  <c:v>56.146571578325243</c:v>
                </c:pt>
                <c:pt idx="70">
                  <c:v>56.513272777286574</c:v>
                </c:pt>
                <c:pt idx="71">
                  <c:v>56.876510968940423</c:v>
                </c:pt>
                <c:pt idx="72">
                  <c:v>57.23635208501674</c:v>
                </c:pt>
                <c:pt idx="73">
                  <c:v>57.592859800499575</c:v>
                </c:pt>
                <c:pt idx="74">
                  <c:v>57.946095640690061</c:v>
                </c:pt>
                <c:pt idx="75">
                  <c:v>58.296119081805095</c:v>
                </c:pt>
                <c:pt idx="76">
                  <c:v>58.642987645582998</c:v>
                </c:pt>
                <c:pt idx="77">
                  <c:v>58.986756988327471</c:v>
                </c:pt>
                <c:pt idx="78">
                  <c:v>59.327480984784785</c:v>
                </c:pt>
                <c:pt idx="79">
                  <c:v>59.665211807216437</c:v>
                </c:pt>
                <c:pt idx="80">
                  <c:v>60</c:v>
                </c:pt>
                <c:pt idx="81">
                  <c:v>60.331894550063652</c:v>
                </c:pt>
                <c:pt idx="82">
                  <c:v>60.660942953435864</c:v>
                </c:pt>
                <c:pt idx="83">
                  <c:v>60.98719127816922</c:v>
                </c:pt>
                <c:pt idx="84">
                  <c:v>61.310684223877324</c:v>
                </c:pt>
                <c:pt idx="85">
                  <c:v>61.631465178105252</c:v>
                </c:pt>
                <c:pt idx="86">
                  <c:v>61.949576269737307</c:v>
                </c:pt>
                <c:pt idx="87">
                  <c:v>62.265058419630506</c:v>
                </c:pt>
                <c:pt idx="88">
                  <c:v>62.57795138864806</c:v>
                </c:pt>
                <c:pt idx="89">
                  <c:v>62.888293823254578</c:v>
                </c:pt>
                <c:pt idx="90">
                  <c:v>63.196123298822691</c:v>
                </c:pt>
                <c:pt idx="91">
                  <c:v>63.501476360790228</c:v>
                </c:pt>
                <c:pt idx="92">
                  <c:v>63.804388563797083</c:v>
                </c:pt>
                <c:pt idx="93">
                  <c:v>64.104894508921859</c:v>
                </c:pt>
                <c:pt idx="94">
                  <c:v>64.403027879130036</c:v>
                </c:pt>
                <c:pt idx="95">
                  <c:v>64.698821473037668</c:v>
                </c:pt>
                <c:pt idx="96">
                  <c:v>64.992307237087687</c:v>
                </c:pt>
                <c:pt idx="97">
                  <c:v>65.283516296229024</c:v>
                </c:pt>
                <c:pt idx="98">
                  <c:v>65.572478983183174</c:v>
                </c:pt>
                <c:pt idx="99">
                  <c:v>65.85922486637692</c:v>
                </c:pt>
                <c:pt idx="100">
                  <c:v>66.143782776614771</c:v>
                </c:pt>
                <c:pt idx="101">
                  <c:v>66.426180832560291</c:v>
                </c:pt>
                <c:pt idx="102">
                  <c:v>66.706446465090607</c:v>
                </c:pt>
                <c:pt idx="103">
                  <c:v>66.984606440584542</c:v>
                </c:pt>
                <c:pt idx="104">
                  <c:v>67.260686883200947</c:v>
                </c:pt>
                <c:pt idx="105">
                  <c:v>67.534713296200493</c:v>
                </c:pt>
                <c:pt idx="106">
                  <c:v>67.806710582360509</c:v>
                </c:pt>
                <c:pt idx="107">
                  <c:v>68.076703063529749</c:v>
                </c:pt>
                <c:pt idx="108">
                  <c:v>68.3447144993671</c:v>
                </c:pt>
                <c:pt idx="109">
                  <c:v>68.610768105305453</c:v>
                </c:pt>
                <c:pt idx="110">
                  <c:v>68.874886569779548</c:v>
                </c:pt>
                <c:pt idx="111">
                  <c:v>69.137092070754605</c:v>
                </c:pt>
                <c:pt idx="112">
                  <c:v>69.397406291589888</c:v>
                </c:pt>
                <c:pt idx="113">
                  <c:v>69.655850436269887</c:v>
                </c:pt>
                <c:pt idx="114">
                  <c:v>69.91244524403362</c:v>
                </c:pt>
                <c:pt idx="115">
                  <c:v>70.167211003430936</c:v>
                </c:pt>
                <c:pt idx="116">
                  <c:v>70.420167565833012</c:v>
                </c:pt>
                <c:pt idx="117">
                  <c:v>70.671334358422868</c:v>
                </c:pt>
                <c:pt idx="118">
                  <c:v>70.920730396690075</c:v>
                </c:pt>
                <c:pt idx="119">
                  <c:v>71.168374296452768</c:v>
                </c:pt>
                <c:pt idx="120">
                  <c:v>71.414284285428494</c:v>
                </c:pt>
                <c:pt idx="121">
                  <c:v>71.658478214374611</c:v>
                </c:pt>
                <c:pt idx="122">
                  <c:v>71.900973567817559</c:v>
                </c:pt>
                <c:pt idx="123">
                  <c:v>72.141787474389631</c:v>
                </c:pt>
                <c:pt idx="124">
                  <c:v>72.380936716790288</c:v>
                </c:pt>
                <c:pt idx="125">
                  <c:v>72.618437741389073</c:v>
                </c:pt>
                <c:pt idx="126">
                  <c:v>72.854306667485346</c:v>
                </c:pt>
                <c:pt idx="127">
                  <c:v>73.088559296240064</c:v>
                </c:pt>
                <c:pt idx="128">
                  <c:v>73.321211119293437</c:v>
                </c:pt>
                <c:pt idx="129">
                  <c:v>73.552277327082123</c:v>
                </c:pt>
                <c:pt idx="130">
                  <c:v>73.781772816868525</c:v>
                </c:pt>
                <c:pt idx="131">
                  <c:v>74.009712200494334</c:v>
                </c:pt>
                <c:pt idx="132">
                  <c:v>74.236109811869852</c:v>
                </c:pt>
                <c:pt idx="133">
                  <c:v>74.46097971421004</c:v>
                </c:pt>
                <c:pt idx="134">
                  <c:v>74.684335707027614</c:v>
                </c:pt>
                <c:pt idx="135">
                  <c:v>74.906191332893172</c:v>
                </c:pt>
                <c:pt idx="136">
                  <c:v>75.126559883971794</c:v>
                </c:pt>
                <c:pt idx="137">
                  <c:v>75.345454408345034</c:v>
                </c:pt>
                <c:pt idx="138">
                  <c:v>75.562887716126895</c:v>
                </c:pt>
                <c:pt idx="139">
                  <c:v>75.778872385381931</c:v>
                </c:pt>
                <c:pt idx="140">
                  <c:v>75.993420767853323</c:v>
                </c:pt>
                <c:pt idx="141">
                  <c:v>76.206544994508178</c:v>
                </c:pt>
                <c:pt idx="142">
                  <c:v>76.418256980907387</c:v>
                </c:pt>
                <c:pt idx="143">
                  <c:v>76.628568432406468</c:v>
                </c:pt>
                <c:pt idx="144">
                  <c:v>76.837490849194182</c:v>
                </c:pt>
                <c:pt idx="145">
                  <c:v>77.045035531174875</c:v>
                </c:pt>
                <c:pt idx="146">
                  <c:v>77.25121358270043</c:v>
                </c:pt>
                <c:pt idx="147">
                  <c:v>77.45603591715755</c:v>
                </c:pt>
                <c:pt idx="148">
                  <c:v>77.659513261415697</c:v>
                </c:pt>
                <c:pt idx="149">
                  <c:v>77.861656160140853</c:v>
                </c:pt>
                <c:pt idx="150">
                  <c:v>78.062474979979982</c:v>
                </c:pt>
                <c:pt idx="151">
                  <c:v>78.261979913620891</c:v>
                </c:pt>
                <c:pt idx="152">
                  <c:v>78.46018098373213</c:v>
                </c:pt>
                <c:pt idx="153">
                  <c:v>78.657088046786981</c:v>
                </c:pt>
                <c:pt idx="154">
                  <c:v>78.852710796776037</c:v>
                </c:pt>
                <c:pt idx="155">
                  <c:v>79.04705876881188</c:v>
                </c:pt>
                <c:pt idx="156">
                  <c:v>79.240141342630125</c:v>
                </c:pt>
                <c:pt idx="157">
                  <c:v>79.431967745990022</c:v>
                </c:pt>
                <c:pt idx="158">
                  <c:v>79.622547057978494</c:v>
                </c:pt>
                <c:pt idx="159">
                  <c:v>79.811888212220609</c:v>
                </c:pt>
                <c:pt idx="160">
                  <c:v>80</c:v>
                </c:pt>
                <c:pt idx="161">
                  <c:v>80.186891073292017</c:v>
                </c:pt>
                <c:pt idx="162">
                  <c:v>80.372569947712876</c:v>
                </c:pt>
                <c:pt idx="163">
                  <c:v>80.557045005387337</c:v>
                </c:pt>
                <c:pt idx="164">
                  <c:v>80.740324497737802</c:v>
                </c:pt>
                <c:pt idx="165">
                  <c:v>80.922416548197575</c:v>
                </c:pt>
                <c:pt idx="166">
                  <c:v>81.103329154850357</c:v>
                </c:pt>
                <c:pt idx="167">
                  <c:v>81.283070192998991</c:v>
                </c:pt>
                <c:pt idx="168">
                  <c:v>81.461647417665205</c:v>
                </c:pt>
                <c:pt idx="169">
                  <c:v>81.639068466023062</c:v>
                </c:pt>
                <c:pt idx="170">
                  <c:v>81.815340859767858</c:v>
                </c:pt>
                <c:pt idx="171">
                  <c:v>81.990472007422909</c:v>
                </c:pt>
                <c:pt idx="172">
                  <c:v>82.164469206585878</c:v>
                </c:pt>
                <c:pt idx="173">
                  <c:v>82.337339646116817</c:v>
                </c:pt>
                <c:pt idx="174">
                  <c:v>82.509090408269557</c:v>
                </c:pt>
                <c:pt idx="175">
                  <c:v>82.679728470768453</c:v>
                </c:pt>
                <c:pt idx="176">
                  <c:v>82.84926070883192</c:v>
                </c:pt>
                <c:pt idx="177">
                  <c:v>83.017693897144596</c:v>
                </c:pt>
                <c:pt idx="178">
                  <c:v>83.185034711779736</c:v>
                </c:pt>
                <c:pt idx="179">
                  <c:v>83.351289732073127</c:v>
                </c:pt>
                <c:pt idx="180">
                  <c:v>83.516465442450325</c:v>
                </c:pt>
                <c:pt idx="181">
                  <c:v>83.680568234208351</c:v>
                </c:pt>
                <c:pt idx="182">
                  <c:v>83.843604407253395</c:v>
                </c:pt>
                <c:pt idx="183">
                  <c:v>84.005580171795728</c:v>
                </c:pt>
                <c:pt idx="184">
                  <c:v>84.166501650003255</c:v>
                </c:pt>
                <c:pt idx="185">
                  <c:v>84.326374877614654</c:v>
                </c:pt>
                <c:pt idx="186">
                  <c:v>84.485205805513672</c:v>
                </c:pt>
                <c:pt idx="187">
                  <c:v>84.643000301265317</c:v>
                </c:pt>
                <c:pt idx="188">
                  <c:v>84.799764150615417</c:v>
                </c:pt>
                <c:pt idx="189">
                  <c:v>84.955503058954335</c:v>
                </c:pt>
                <c:pt idx="190">
                  <c:v>85.110222652746003</c:v>
                </c:pt>
                <c:pt idx="191">
                  <c:v>85.263928480923283</c:v>
                </c:pt>
                <c:pt idx="192">
                  <c:v>85.41662601625049</c:v>
                </c:pt>
                <c:pt idx="193">
                  <c:v>85.568320656654237</c:v>
                </c:pt>
                <c:pt idx="194">
                  <c:v>85.719017726523205</c:v>
                </c:pt>
                <c:pt idx="195">
                  <c:v>85.868722477977968</c:v>
                </c:pt>
                <c:pt idx="196">
                  <c:v>86.017440092111556</c:v>
                </c:pt>
                <c:pt idx="197">
                  <c:v>86.165175680201571</c:v>
                </c:pt>
                <c:pt idx="198">
                  <c:v>86.311934284894804</c:v>
                </c:pt>
                <c:pt idx="199">
                  <c:v>86.457720881364892</c:v>
                </c:pt>
                <c:pt idx="200">
                  <c:v>86.602540378443862</c:v>
                </c:pt>
                <c:pt idx="201">
                  <c:v>86.746397619728285</c:v>
                </c:pt>
                <c:pt idx="202">
                  <c:v>86.889297384660679</c:v>
                </c:pt>
                <c:pt idx="203">
                  <c:v>87.031244389586888</c:v>
                </c:pt>
                <c:pt idx="204">
                  <c:v>87.172243288790042</c:v>
                </c:pt>
                <c:pt idx="205">
                  <c:v>87.312298675501609</c:v>
                </c:pt>
                <c:pt idx="206">
                  <c:v>87.451415082890449</c:v>
                </c:pt>
                <c:pt idx="207">
                  <c:v>87.589596985030141</c:v>
                </c:pt>
                <c:pt idx="208">
                  <c:v>87.726848797845236</c:v>
                </c:pt>
                <c:pt idx="209">
                  <c:v>87.863174880037207</c:v>
                </c:pt>
                <c:pt idx="210">
                  <c:v>87.99857953399021</c:v>
                </c:pt>
                <c:pt idx="211">
                  <c:v>88.133067006657612</c:v>
                </c:pt>
                <c:pt idx="212">
                  <c:v>88.266641490429436</c:v>
                </c:pt>
                <c:pt idx="213">
                  <c:v>88.399307123981458</c:v>
                </c:pt>
                <c:pt idx="214">
                  <c:v>88.531067993106234</c:v>
                </c:pt>
                <c:pt idx="215">
                  <c:v>88.661928131526665</c:v>
                </c:pt>
                <c:pt idx="216">
                  <c:v>88.791891521692449</c:v>
                </c:pt>
                <c:pt idx="217">
                  <c:v>88.920962095559901</c:v>
                </c:pt>
                <c:pt idx="218">
                  <c:v>89.049143735355486</c:v>
                </c:pt>
                <c:pt idx="219">
                  <c:v>89.176440274323582</c:v>
                </c:pt>
                <c:pt idx="220">
                  <c:v>89.302855497458765</c:v>
                </c:pt>
                <c:pt idx="221">
                  <c:v>89.428393142223015</c:v>
                </c:pt>
                <c:pt idx="222">
                  <c:v>89.553056899248276</c:v>
                </c:pt>
                <c:pt idx="223">
                  <c:v>89.676850413024653</c:v>
                </c:pt>
                <c:pt idx="224">
                  <c:v>89.799777282574595</c:v>
                </c:pt>
                <c:pt idx="225">
                  <c:v>89.921841062113486</c:v>
                </c:pt>
                <c:pt idx="226">
                  <c:v>90.043045261696918</c:v>
                </c:pt>
                <c:pt idx="227">
                  <c:v>90.163393347854864</c:v>
                </c:pt>
                <c:pt idx="228">
                  <c:v>90.282888744213324</c:v>
                </c:pt>
                <c:pt idx="229">
                  <c:v>90.40153483210338</c:v>
                </c:pt>
                <c:pt idx="230">
                  <c:v>90.519334951158356</c:v>
                </c:pt>
                <c:pt idx="231">
                  <c:v>90.636292399899062</c:v>
                </c:pt>
                <c:pt idx="232">
                  <c:v>90.752410436307414</c:v>
                </c:pt>
                <c:pt idx="233">
                  <c:v>90.867692278389029</c:v>
                </c:pt>
                <c:pt idx="234">
                  <c:v>90.982141104724505</c:v>
                </c:pt>
                <c:pt idx="235">
                  <c:v>91.095760055010246</c:v>
                </c:pt>
                <c:pt idx="236">
                  <c:v>91.208552230588552</c:v>
                </c:pt>
                <c:pt idx="237">
                  <c:v>91.32052069496757</c:v>
                </c:pt>
                <c:pt idx="238">
                  <c:v>91.431668474331147</c:v>
                </c:pt>
                <c:pt idx="239">
                  <c:v>91.541998558038927</c:v>
                </c:pt>
                <c:pt idx="240">
                  <c:v>91.651513899116793</c:v>
                </c:pt>
                <c:pt idx="241">
                  <c:v>91.760217414738065</c:v>
                </c:pt>
                <c:pt idx="242">
                  <c:v>91.868111986695368</c:v>
                </c:pt>
                <c:pt idx="243">
                  <c:v>91.975200461863636</c:v>
                </c:pt>
                <c:pt idx="244">
                  <c:v>92.081485652654408</c:v>
                </c:pt>
                <c:pt idx="245">
                  <c:v>92.18697033746146</c:v>
                </c:pt>
                <c:pt idx="246">
                  <c:v>92.291657261098095</c:v>
                </c:pt>
                <c:pt idx="247">
                  <c:v>92.395549135226204</c:v>
                </c:pt>
                <c:pt idx="248">
                  <c:v>92.498648638777425</c:v>
                </c:pt>
                <c:pt idx="249">
                  <c:v>92.600958418366275</c:v>
                </c:pt>
                <c:pt idx="250">
                  <c:v>92.702481088695791</c:v>
                </c:pt>
                <c:pt idx="251">
                  <c:v>92.803219232955485</c:v>
                </c:pt>
                <c:pt idx="252">
                  <c:v>92.903175403212131</c:v>
                </c:pt>
                <c:pt idx="253">
                  <c:v>93.002352120793162</c:v>
                </c:pt>
                <c:pt idx="254">
                  <c:v>93.100751876663168</c:v>
                </c:pt>
                <c:pt idx="255">
                  <c:v>93.19837713179345</c:v>
                </c:pt>
                <c:pt idx="256">
                  <c:v>93.295230317524812</c:v>
                </c:pt>
                <c:pt idx="257">
                  <c:v>93.391313835923739</c:v>
                </c:pt>
                <c:pt idx="258">
                  <c:v>93.486630060132129</c:v>
                </c:pt>
                <c:pt idx="259">
                  <c:v>93.581181334710664</c:v>
                </c:pt>
                <c:pt idx="260">
                  <c:v>93.674969975975969</c:v>
                </c:pt>
                <c:pt idx="261">
                  <c:v>93.767998272331695</c:v>
                </c:pt>
                <c:pt idx="262">
                  <c:v>93.860268484593632</c:v>
                </c:pt>
                <c:pt idx="263">
                  <c:v>93.951782846308987</c:v>
                </c:pt>
                <c:pt idx="264">
                  <c:v>94.042543564069973</c:v>
                </c:pt>
                <c:pt idx="265">
                  <c:v>94.132552817821747</c:v>
                </c:pt>
                <c:pt idx="266">
                  <c:v>94.221812761164813</c:v>
                </c:pt>
                <c:pt idx="267">
                  <c:v>94.310325521652189</c:v>
                </c:pt>
                <c:pt idx="268">
                  <c:v>94.398093201081139</c:v>
                </c:pt>
                <c:pt idx="269">
                  <c:v>94.485117875779778</c:v>
                </c:pt>
                <c:pt idx="270">
                  <c:v>94.571401596888691</c:v>
                </c:pt>
                <c:pt idx="271">
                  <c:v>94.656946390637387</c:v>
                </c:pt>
                <c:pt idx="272">
                  <c:v>94.741754258616083</c:v>
                </c:pt>
                <c:pt idx="273">
                  <c:v>94.825827178042587</c:v>
                </c:pt>
                <c:pt idx="274">
                  <c:v>94.909167102024455</c:v>
                </c:pt>
                <c:pt idx="275">
                  <c:v>94.99177595981665</c:v>
                </c:pt>
                <c:pt idx="276">
                  <c:v>95.073655657074639</c:v>
                </c:pt>
                <c:pt idx="277">
                  <c:v>95.154808076103023</c:v>
                </c:pt>
                <c:pt idx="278">
                  <c:v>95.235235076099855</c:v>
                </c:pt>
                <c:pt idx="279">
                  <c:v>95.314938493396724</c:v>
                </c:pt>
                <c:pt idx="280">
                  <c:v>95.393920141694565</c:v>
                </c:pt>
                <c:pt idx="281">
                  <c:v>95.47218181229546</c:v>
                </c:pt>
                <c:pt idx="282">
                  <c:v>95.549725274330328</c:v>
                </c:pt>
                <c:pt idx="283">
                  <c:v>95.6265522749827</c:v>
                </c:pt>
                <c:pt idx="284">
                  <c:v>95.702664539708607</c:v>
                </c:pt>
                <c:pt idx="285">
                  <c:v>95.778063772452612</c:v>
                </c:pt>
                <c:pt idx="286">
                  <c:v>95.852751655860146</c:v>
                </c:pt>
                <c:pt idx="287">
                  <c:v>95.92672985148613</c:v>
                </c:pt>
                <c:pt idx="288">
                  <c:v>96</c:v>
                </c:pt>
                <c:pt idx="289">
                  <c:v>96.072563721387183</c:v>
                </c:pt>
                <c:pt idx="290">
                  <c:v>96.14442261514705</c:v>
                </c:pt>
                <c:pt idx="291">
                  <c:v>96.215578260487533</c:v>
                </c:pt>
                <c:pt idx="292">
                  <c:v>96.286032216516219</c:v>
                </c:pt>
                <c:pt idx="293">
                  <c:v>96.355786022428362</c:v>
                </c:pt>
                <c:pt idx="294">
                  <c:v>96.424841197691379</c:v>
                </c:pt>
                <c:pt idx="295">
                  <c:v>96.493199242226396</c:v>
                </c:pt>
                <c:pt idx="296">
                  <c:v>96.56086163658648</c:v>
                </c:pt>
                <c:pt idx="297">
                  <c:v>96.627829842131916</c:v>
                </c:pt>
                <c:pt idx="298">
                  <c:v>96.694105301202313</c:v>
                </c:pt>
                <c:pt idx="299">
                  <c:v>96.759689437285815</c:v>
                </c:pt>
                <c:pt idx="300">
                  <c:v>96.824583655185421</c:v>
                </c:pt>
                <c:pt idx="301">
                  <c:v>96.888789341182289</c:v>
                </c:pt>
                <c:pt idx="302">
                  <c:v>96.952307863196324</c:v>
                </c:pt>
                <c:pt idx="303">
                  <c:v>97.015140570943871</c:v>
                </c:pt>
                <c:pt idx="304">
                  <c:v>97.077288796092773</c:v>
                </c:pt>
                <c:pt idx="305">
                  <c:v>97.138753852414638</c:v>
                </c:pt>
                <c:pt idx="306">
                  <c:v>97.199537035934483</c:v>
                </c:pt>
                <c:pt idx="307">
                  <c:v>97.259639625077781</c:v>
                </c:pt>
                <c:pt idx="308">
                  <c:v>97.319062880814883</c:v>
                </c:pt>
                <c:pt idx="309">
                  <c:v>97.37780804680294</c:v>
                </c:pt>
                <c:pt idx="310">
                  <c:v>97.435876349525387</c:v>
                </c:pt>
                <c:pt idx="311">
                  <c:v>97.493268998428803</c:v>
                </c:pt>
                <c:pt idx="312">
                  <c:v>97.549987186057592</c:v>
                </c:pt>
                <c:pt idx="313">
                  <c:v>97.606032088186026</c:v>
                </c:pt>
                <c:pt idx="314">
                  <c:v>97.661404863948178</c:v>
                </c:pt>
                <c:pt idx="315">
                  <c:v>97.716106655965376</c:v>
                </c:pt>
                <c:pt idx="316">
                  <c:v>97.770138590471475</c:v>
                </c:pt>
                <c:pt idx="317">
                  <c:v>97.823501777435879</c:v>
                </c:pt>
                <c:pt idx="318">
                  <c:v>97.876197310684276</c:v>
                </c:pt>
                <c:pt idx="319">
                  <c:v>97.928226268017326</c:v>
                </c:pt>
                <c:pt idx="320">
                  <c:v>97.979589711327122</c:v>
                </c:pt>
                <c:pt idx="321">
                  <c:v>98.030288686711515</c:v>
                </c:pt>
                <c:pt idx="322">
                  <c:v>98.080324224586448</c:v>
                </c:pt>
                <c:pt idx="323">
                  <c:v>98.129697339796166</c:v>
                </c:pt>
                <c:pt idx="324">
                  <c:v>98.178409031721429</c:v>
                </c:pt>
                <c:pt idx="325">
                  <c:v>98.226460284385695</c:v>
                </c:pt>
                <c:pt idx="326">
                  <c:v>98.2738520665594</c:v>
                </c:pt>
                <c:pt idx="327">
                  <c:v>98.320585331862219</c:v>
                </c:pt>
                <c:pt idx="328">
                  <c:v>98.366661018863496</c:v>
                </c:pt>
                <c:pt idx="329">
                  <c:v>98.412080051180709</c:v>
                </c:pt>
                <c:pt idx="330">
                  <c:v>98.456843337576089</c:v>
                </c:pt>
                <c:pt idx="331">
                  <c:v>98.500951772051422</c:v>
                </c:pt>
                <c:pt idx="332">
                  <c:v>98.544406233941046</c:v>
                </c:pt>
                <c:pt idx="333">
                  <c:v>98.587207588003025</c:v>
                </c:pt>
                <c:pt idx="334">
                  <c:v>98.629356684508494</c:v>
                </c:pt>
                <c:pt idx="335">
                  <c:v>98.670854359329425</c:v>
                </c:pt>
                <c:pt idx="336">
                  <c:v>98.711701434024533</c:v>
                </c:pt>
                <c:pt idx="337">
                  <c:v>98.751898715923431</c:v>
                </c:pt>
                <c:pt idx="338">
                  <c:v>98.79144699820931</c:v>
                </c:pt>
                <c:pt idx="339">
                  <c:v>98.830347059999738</c:v>
                </c:pt>
                <c:pt idx="340">
                  <c:v>98.868599666425936</c:v>
                </c:pt>
                <c:pt idx="341">
                  <c:v>98.906205568710405</c:v>
                </c:pt>
                <c:pt idx="342">
                  <c:v>98.943165504242884</c:v>
                </c:pt>
                <c:pt idx="343">
                  <c:v>98.979480196654904</c:v>
                </c:pt>
                <c:pt idx="344">
                  <c:v>99.015150355892501</c:v>
                </c:pt>
                <c:pt idx="345">
                  <c:v>99.050176678287656</c:v>
                </c:pt>
                <c:pt idx="346">
                  <c:v>99.084559846627968</c:v>
                </c:pt>
                <c:pt idx="347">
                  <c:v>99.118300530224985</c:v>
                </c:pt>
                <c:pt idx="348">
                  <c:v>99.151399384980948</c:v>
                </c:pt>
                <c:pt idx="349">
                  <c:v>99.18385705345402</c:v>
                </c:pt>
                <c:pt idx="350">
                  <c:v>99.215674164922149</c:v>
                </c:pt>
                <c:pt idx="351">
                  <c:v>99.246851335445399</c:v>
                </c:pt>
                <c:pt idx="352">
                  <c:v>99.277389167926856</c:v>
                </c:pt>
                <c:pt idx="353">
                  <c:v>99.3072882521721</c:v>
                </c:pt>
                <c:pt idx="354">
                  <c:v>99.336549164947343</c:v>
                </c:pt>
                <c:pt idx="355">
                  <c:v>99.365172470036001</c:v>
                </c:pt>
                <c:pt idx="356">
                  <c:v>99.393158718294089</c:v>
                </c:pt>
                <c:pt idx="357">
                  <c:v>99.420508447704094</c:v>
                </c:pt>
                <c:pt idx="358">
                  <c:v>99.447222183427527</c:v>
                </c:pt>
                <c:pt idx="359">
                  <c:v>99.473300437856182</c:v>
                </c:pt>
                <c:pt idx="360">
                  <c:v>99.498743710661998</c:v>
                </c:pt>
                <c:pt idx="361">
                  <c:v>99.523552488845567</c:v>
                </c:pt>
                <c:pt idx="362">
                  <c:v>99.547727246783495</c:v>
                </c:pt>
                <c:pt idx="363">
                  <c:v>99.571268446274203</c:v>
                </c:pt>
                <c:pt idx="364">
                  <c:v>99.594176536582694</c:v>
                </c:pt>
                <c:pt idx="365">
                  <c:v>99.616451954483907</c:v>
                </c:pt>
                <c:pt idx="366">
                  <c:v>99.638095124304741</c:v>
                </c:pt>
                <c:pt idx="367">
                  <c:v>99.659106457964995</c:v>
                </c:pt>
                <c:pt idx="368">
                  <c:v>99.679486355016891</c:v>
                </c:pt>
                <c:pt idx="369">
                  <c:v>99.699235202683482</c:v>
                </c:pt>
                <c:pt idx="370">
                  <c:v>99.71835337589566</c:v>
                </c:pt>
                <c:pt idx="371">
                  <c:v>99.73684123732815</c:v>
                </c:pt>
                <c:pt idx="372">
                  <c:v>99.754699137434116</c:v>
                </c:pt>
                <c:pt idx="373">
                  <c:v>99.771927414478668</c:v>
                </c:pt>
                <c:pt idx="374">
                  <c:v>99.788526394571036</c:v>
                </c:pt>
                <c:pt idx="375">
                  <c:v>99.804496391695693</c:v>
                </c:pt>
                <c:pt idx="376">
                  <c:v>99.819837707742238</c:v>
                </c:pt>
                <c:pt idx="377">
                  <c:v>99.834550632534032</c:v>
                </c:pt>
                <c:pt idx="378">
                  <c:v>99.848635443855713</c:v>
                </c:pt>
                <c:pt idx="379">
                  <c:v>99.862092407479622</c:v>
                </c:pt>
                <c:pt idx="380">
                  <c:v>99.874921777190892</c:v>
                </c:pt>
                <c:pt idx="381">
                  <c:v>99.887123794811515</c:v>
                </c:pt>
                <c:pt idx="382">
                  <c:v>99.898698690223185</c:v>
                </c:pt>
                <c:pt idx="383">
                  <c:v>99.909646681389077</c:v>
                </c:pt>
                <c:pt idx="384">
                  <c:v>99.919967974374373</c:v>
                </c:pt>
                <c:pt idx="385">
                  <c:v>99.929662763365712</c:v>
                </c:pt>
                <c:pt idx="386">
                  <c:v>99.938731230689541</c:v>
                </c:pt>
                <c:pt idx="387">
                  <c:v>99.947173546829234</c:v>
                </c:pt>
                <c:pt idx="388">
                  <c:v>99.954989870441182</c:v>
                </c:pt>
                <c:pt idx="389">
                  <c:v>99.962180348369756</c:v>
                </c:pt>
                <c:pt idx="390">
                  <c:v>99.968745115661022</c:v>
                </c:pt>
                <c:pt idx="391">
                  <c:v>99.974684295575543</c:v>
                </c:pt>
                <c:pt idx="392">
                  <c:v>99.979997999599902</c:v>
                </c:pt>
                <c:pt idx="393">
                  <c:v>99.984686327457169</c:v>
                </c:pt>
                <c:pt idx="394">
                  <c:v>99.988749367116299</c:v>
                </c:pt>
                <c:pt idx="395">
                  <c:v>99.99218719480038</c:v>
                </c:pt>
                <c:pt idx="396">
                  <c:v>99.994999874993752</c:v>
                </c:pt>
                <c:pt idx="397">
                  <c:v>99.997187460448103</c:v>
                </c:pt>
                <c:pt idx="398">
                  <c:v>99.998749992187399</c:v>
                </c:pt>
                <c:pt idx="399">
                  <c:v>99.999687499511722</c:v>
                </c:pt>
                <c:pt idx="400">
                  <c:v>100</c:v>
                </c:pt>
                <c:pt idx="401">
                  <c:v>99.999687499511722</c:v>
                </c:pt>
                <c:pt idx="402">
                  <c:v>99.998749992187399</c:v>
                </c:pt>
                <c:pt idx="403">
                  <c:v>99.997187460448103</c:v>
                </c:pt>
                <c:pt idx="404">
                  <c:v>99.994999874993752</c:v>
                </c:pt>
                <c:pt idx="405">
                  <c:v>99.99218719480038</c:v>
                </c:pt>
                <c:pt idx="406">
                  <c:v>99.988749367116299</c:v>
                </c:pt>
                <c:pt idx="407">
                  <c:v>99.984686327457169</c:v>
                </c:pt>
                <c:pt idx="408">
                  <c:v>99.979997999599902</c:v>
                </c:pt>
                <c:pt idx="409">
                  <c:v>99.974684295575543</c:v>
                </c:pt>
                <c:pt idx="410">
                  <c:v>99.968745115661022</c:v>
                </c:pt>
                <c:pt idx="411">
                  <c:v>99.962180348369756</c:v>
                </c:pt>
                <c:pt idx="412">
                  <c:v>99.954989870441182</c:v>
                </c:pt>
                <c:pt idx="413">
                  <c:v>99.947173546829234</c:v>
                </c:pt>
                <c:pt idx="414">
                  <c:v>99.938731230689541</c:v>
                </c:pt>
                <c:pt idx="415">
                  <c:v>99.929662763365712</c:v>
                </c:pt>
                <c:pt idx="416">
                  <c:v>99.919967974374373</c:v>
                </c:pt>
                <c:pt idx="417">
                  <c:v>99.909646681389077</c:v>
                </c:pt>
                <c:pt idx="418">
                  <c:v>99.898698690223185</c:v>
                </c:pt>
                <c:pt idx="419">
                  <c:v>99.887123794811515</c:v>
                </c:pt>
                <c:pt idx="420">
                  <c:v>99.874921777190892</c:v>
                </c:pt>
                <c:pt idx="421">
                  <c:v>99.862092407479622</c:v>
                </c:pt>
                <c:pt idx="422">
                  <c:v>99.848635443855713</c:v>
                </c:pt>
                <c:pt idx="423">
                  <c:v>99.834550632534032</c:v>
                </c:pt>
                <c:pt idx="424">
                  <c:v>99.819837707742238</c:v>
                </c:pt>
                <c:pt idx="425">
                  <c:v>99.804496391695693</c:v>
                </c:pt>
                <c:pt idx="426">
                  <c:v>99.788526394571036</c:v>
                </c:pt>
                <c:pt idx="427">
                  <c:v>99.771927414478668</c:v>
                </c:pt>
                <c:pt idx="428">
                  <c:v>99.754699137434116</c:v>
                </c:pt>
                <c:pt idx="429">
                  <c:v>99.73684123732815</c:v>
                </c:pt>
                <c:pt idx="430">
                  <c:v>99.71835337589566</c:v>
                </c:pt>
                <c:pt idx="431">
                  <c:v>99.699235202683482</c:v>
                </c:pt>
                <c:pt idx="432">
                  <c:v>99.679486355016891</c:v>
                </c:pt>
                <c:pt idx="433">
                  <c:v>99.659106457964995</c:v>
                </c:pt>
                <c:pt idx="434">
                  <c:v>99.638095124304741</c:v>
                </c:pt>
                <c:pt idx="435">
                  <c:v>99.616451954483907</c:v>
                </c:pt>
                <c:pt idx="436">
                  <c:v>99.594176536582694</c:v>
                </c:pt>
                <c:pt idx="437">
                  <c:v>99.571268446274203</c:v>
                </c:pt>
                <c:pt idx="438">
                  <c:v>99.547727246783495</c:v>
                </c:pt>
                <c:pt idx="439">
                  <c:v>99.523552488845567</c:v>
                </c:pt>
                <c:pt idx="440">
                  <c:v>99.498743710661998</c:v>
                </c:pt>
                <c:pt idx="441">
                  <c:v>99.473300437856182</c:v>
                </c:pt>
                <c:pt idx="442">
                  <c:v>99.447222183427527</c:v>
                </c:pt>
                <c:pt idx="443">
                  <c:v>99.420508447704094</c:v>
                </c:pt>
                <c:pt idx="444">
                  <c:v>99.393158718294089</c:v>
                </c:pt>
                <c:pt idx="445">
                  <c:v>99.365172470036001</c:v>
                </c:pt>
                <c:pt idx="446">
                  <c:v>99.336549164947343</c:v>
                </c:pt>
                <c:pt idx="447">
                  <c:v>99.3072882521721</c:v>
                </c:pt>
                <c:pt idx="448">
                  <c:v>99.277389167926856</c:v>
                </c:pt>
                <c:pt idx="449">
                  <c:v>99.246851335445399</c:v>
                </c:pt>
                <c:pt idx="450">
                  <c:v>99.215674164922149</c:v>
                </c:pt>
                <c:pt idx="451">
                  <c:v>99.18385705345402</c:v>
                </c:pt>
                <c:pt idx="452">
                  <c:v>99.151399384980948</c:v>
                </c:pt>
                <c:pt idx="453">
                  <c:v>99.118300530224985</c:v>
                </c:pt>
                <c:pt idx="454">
                  <c:v>99.084559846627968</c:v>
                </c:pt>
                <c:pt idx="455">
                  <c:v>99.050176678287656</c:v>
                </c:pt>
                <c:pt idx="456">
                  <c:v>99.015150355892501</c:v>
                </c:pt>
                <c:pt idx="457">
                  <c:v>98.979480196654904</c:v>
                </c:pt>
                <c:pt idx="458">
                  <c:v>98.943165504242884</c:v>
                </c:pt>
                <c:pt idx="459">
                  <c:v>98.906205568710405</c:v>
                </c:pt>
                <c:pt idx="460">
                  <c:v>98.868599666425936</c:v>
                </c:pt>
                <c:pt idx="461">
                  <c:v>98.830347059999738</c:v>
                </c:pt>
                <c:pt idx="462">
                  <c:v>98.79144699820931</c:v>
                </c:pt>
                <c:pt idx="463">
                  <c:v>98.751898715923431</c:v>
                </c:pt>
                <c:pt idx="464">
                  <c:v>98.711701434024533</c:v>
                </c:pt>
                <c:pt idx="465">
                  <c:v>98.670854359329425</c:v>
                </c:pt>
                <c:pt idx="466">
                  <c:v>98.629356684508494</c:v>
                </c:pt>
                <c:pt idx="467">
                  <c:v>98.587207588003025</c:v>
                </c:pt>
                <c:pt idx="468">
                  <c:v>98.544406233941046</c:v>
                </c:pt>
                <c:pt idx="469">
                  <c:v>98.500951772051422</c:v>
                </c:pt>
                <c:pt idx="470">
                  <c:v>98.456843337576089</c:v>
                </c:pt>
                <c:pt idx="471">
                  <c:v>98.412080051180709</c:v>
                </c:pt>
                <c:pt idx="472">
                  <c:v>98.366661018863496</c:v>
                </c:pt>
                <c:pt idx="473">
                  <c:v>98.320585331862219</c:v>
                </c:pt>
                <c:pt idx="474">
                  <c:v>98.2738520665594</c:v>
                </c:pt>
                <c:pt idx="475">
                  <c:v>98.226460284385695</c:v>
                </c:pt>
                <c:pt idx="476">
                  <c:v>98.178409031721429</c:v>
                </c:pt>
                <c:pt idx="477">
                  <c:v>98.129697339796166</c:v>
                </c:pt>
                <c:pt idx="478">
                  <c:v>98.080324224586448</c:v>
                </c:pt>
                <c:pt idx="479">
                  <c:v>98.030288686711515</c:v>
                </c:pt>
                <c:pt idx="480">
                  <c:v>97.979589711327122</c:v>
                </c:pt>
                <c:pt idx="481">
                  <c:v>97.928226268017326</c:v>
                </c:pt>
                <c:pt idx="482">
                  <c:v>97.876197310684276</c:v>
                </c:pt>
                <c:pt idx="483">
                  <c:v>97.823501777435879</c:v>
                </c:pt>
                <c:pt idx="484">
                  <c:v>97.770138590471475</c:v>
                </c:pt>
                <c:pt idx="485">
                  <c:v>97.716106655965376</c:v>
                </c:pt>
                <c:pt idx="486">
                  <c:v>97.661404863948178</c:v>
                </c:pt>
                <c:pt idx="487">
                  <c:v>97.606032088186026</c:v>
                </c:pt>
                <c:pt idx="488">
                  <c:v>97.549987186057592</c:v>
                </c:pt>
                <c:pt idx="489">
                  <c:v>97.493268998428803</c:v>
                </c:pt>
                <c:pt idx="490">
                  <c:v>97.435876349525387</c:v>
                </c:pt>
                <c:pt idx="491">
                  <c:v>97.37780804680294</c:v>
                </c:pt>
                <c:pt idx="492">
                  <c:v>97.319062880814883</c:v>
                </c:pt>
                <c:pt idx="493">
                  <c:v>97.259639625077781</c:v>
                </c:pt>
                <c:pt idx="494">
                  <c:v>97.199537035934483</c:v>
                </c:pt>
                <c:pt idx="495">
                  <c:v>97.138753852414638</c:v>
                </c:pt>
                <c:pt idx="496">
                  <c:v>97.077288796092773</c:v>
                </c:pt>
                <c:pt idx="497">
                  <c:v>97.015140570943871</c:v>
                </c:pt>
                <c:pt idx="498">
                  <c:v>96.952307863196324</c:v>
                </c:pt>
                <c:pt idx="499">
                  <c:v>96.888789341182289</c:v>
                </c:pt>
                <c:pt idx="500">
                  <c:v>96.824583655185421</c:v>
                </c:pt>
                <c:pt idx="501">
                  <c:v>96.759689437285815</c:v>
                </c:pt>
                <c:pt idx="502">
                  <c:v>96.694105301202313</c:v>
                </c:pt>
                <c:pt idx="503">
                  <c:v>96.627829842131916</c:v>
                </c:pt>
                <c:pt idx="504">
                  <c:v>96.56086163658648</c:v>
                </c:pt>
                <c:pt idx="505">
                  <c:v>96.493199242226396</c:v>
                </c:pt>
                <c:pt idx="506">
                  <c:v>96.424841197691379</c:v>
                </c:pt>
                <c:pt idx="507">
                  <c:v>96.355786022428362</c:v>
                </c:pt>
                <c:pt idx="508">
                  <c:v>96.286032216516219</c:v>
                </c:pt>
                <c:pt idx="509">
                  <c:v>96.215578260487533</c:v>
                </c:pt>
                <c:pt idx="510">
                  <c:v>96.14442261514705</c:v>
                </c:pt>
                <c:pt idx="511">
                  <c:v>96.072563721387183</c:v>
                </c:pt>
                <c:pt idx="512">
                  <c:v>96</c:v>
                </c:pt>
                <c:pt idx="513">
                  <c:v>95.92672985148613</c:v>
                </c:pt>
                <c:pt idx="514">
                  <c:v>95.852751655860146</c:v>
                </c:pt>
                <c:pt idx="515">
                  <c:v>95.778063772452612</c:v>
                </c:pt>
                <c:pt idx="516">
                  <c:v>95.702664539708607</c:v>
                </c:pt>
                <c:pt idx="517">
                  <c:v>95.6265522749827</c:v>
                </c:pt>
                <c:pt idx="518">
                  <c:v>95.549725274330328</c:v>
                </c:pt>
                <c:pt idx="519">
                  <c:v>95.47218181229546</c:v>
                </c:pt>
                <c:pt idx="520">
                  <c:v>95.393920141694565</c:v>
                </c:pt>
                <c:pt idx="521">
                  <c:v>95.314938493396724</c:v>
                </c:pt>
                <c:pt idx="522">
                  <c:v>95.235235076099855</c:v>
                </c:pt>
                <c:pt idx="523">
                  <c:v>95.154808076103023</c:v>
                </c:pt>
                <c:pt idx="524">
                  <c:v>95.073655657074639</c:v>
                </c:pt>
                <c:pt idx="525">
                  <c:v>94.99177595981665</c:v>
                </c:pt>
                <c:pt idx="526">
                  <c:v>94.909167102024455</c:v>
                </c:pt>
                <c:pt idx="527">
                  <c:v>94.825827178042587</c:v>
                </c:pt>
                <c:pt idx="528">
                  <c:v>94.741754258616083</c:v>
                </c:pt>
                <c:pt idx="529">
                  <c:v>94.656946390637387</c:v>
                </c:pt>
                <c:pt idx="530">
                  <c:v>94.571401596888691</c:v>
                </c:pt>
                <c:pt idx="531">
                  <c:v>94.485117875779778</c:v>
                </c:pt>
                <c:pt idx="532">
                  <c:v>94.398093201081139</c:v>
                </c:pt>
                <c:pt idx="533">
                  <c:v>94.310325521652189</c:v>
                </c:pt>
                <c:pt idx="534">
                  <c:v>94.221812761164813</c:v>
                </c:pt>
                <c:pt idx="535">
                  <c:v>94.132552817821747</c:v>
                </c:pt>
                <c:pt idx="536">
                  <c:v>94.042543564069973</c:v>
                </c:pt>
                <c:pt idx="537">
                  <c:v>93.951782846308987</c:v>
                </c:pt>
                <c:pt idx="538">
                  <c:v>93.860268484593632</c:v>
                </c:pt>
                <c:pt idx="539">
                  <c:v>93.767998272331695</c:v>
                </c:pt>
                <c:pt idx="540">
                  <c:v>93.674969975975969</c:v>
                </c:pt>
                <c:pt idx="541">
                  <c:v>93.581181334710664</c:v>
                </c:pt>
                <c:pt idx="542">
                  <c:v>93.486630060132129</c:v>
                </c:pt>
                <c:pt idx="543">
                  <c:v>93.391313835923739</c:v>
                </c:pt>
                <c:pt idx="544">
                  <c:v>93.295230317524812</c:v>
                </c:pt>
                <c:pt idx="545">
                  <c:v>93.19837713179345</c:v>
                </c:pt>
                <c:pt idx="546">
                  <c:v>93.100751876663168</c:v>
                </c:pt>
                <c:pt idx="547">
                  <c:v>93.002352120793162</c:v>
                </c:pt>
                <c:pt idx="548">
                  <c:v>92.903175403212131</c:v>
                </c:pt>
                <c:pt idx="549">
                  <c:v>92.803219232955485</c:v>
                </c:pt>
                <c:pt idx="550">
                  <c:v>92.702481088695791</c:v>
                </c:pt>
                <c:pt idx="551">
                  <c:v>92.600958418366275</c:v>
                </c:pt>
                <c:pt idx="552">
                  <c:v>92.498648638777425</c:v>
                </c:pt>
                <c:pt idx="553">
                  <c:v>92.395549135226204</c:v>
                </c:pt>
                <c:pt idx="554">
                  <c:v>92.291657261098095</c:v>
                </c:pt>
                <c:pt idx="555">
                  <c:v>92.18697033746146</c:v>
                </c:pt>
                <c:pt idx="556">
                  <c:v>92.081485652654408</c:v>
                </c:pt>
                <c:pt idx="557">
                  <c:v>91.975200461863636</c:v>
                </c:pt>
                <c:pt idx="558">
                  <c:v>91.868111986695368</c:v>
                </c:pt>
                <c:pt idx="559">
                  <c:v>91.760217414738065</c:v>
                </c:pt>
                <c:pt idx="560">
                  <c:v>91.651513899116793</c:v>
                </c:pt>
                <c:pt idx="561">
                  <c:v>91.541998558038927</c:v>
                </c:pt>
                <c:pt idx="562">
                  <c:v>91.431668474331147</c:v>
                </c:pt>
                <c:pt idx="563">
                  <c:v>91.32052069496757</c:v>
                </c:pt>
                <c:pt idx="564">
                  <c:v>91.208552230588552</c:v>
                </c:pt>
                <c:pt idx="565">
                  <c:v>91.095760055010246</c:v>
                </c:pt>
                <c:pt idx="566">
                  <c:v>90.982141104724505</c:v>
                </c:pt>
                <c:pt idx="567">
                  <c:v>90.867692278389029</c:v>
                </c:pt>
                <c:pt idx="568">
                  <c:v>90.752410436307414</c:v>
                </c:pt>
                <c:pt idx="569">
                  <c:v>90.636292399899062</c:v>
                </c:pt>
                <c:pt idx="570">
                  <c:v>90.519334951158356</c:v>
                </c:pt>
                <c:pt idx="571">
                  <c:v>90.40153483210338</c:v>
                </c:pt>
                <c:pt idx="572">
                  <c:v>90.282888744213324</c:v>
                </c:pt>
                <c:pt idx="573">
                  <c:v>90.163393347854864</c:v>
                </c:pt>
                <c:pt idx="574">
                  <c:v>90.043045261696918</c:v>
                </c:pt>
                <c:pt idx="575">
                  <c:v>89.921841062113486</c:v>
                </c:pt>
                <c:pt idx="576">
                  <c:v>89.799777282574595</c:v>
                </c:pt>
                <c:pt idx="577">
                  <c:v>89.676850413024653</c:v>
                </c:pt>
                <c:pt idx="578">
                  <c:v>89.553056899248276</c:v>
                </c:pt>
                <c:pt idx="579">
                  <c:v>89.428393142223015</c:v>
                </c:pt>
                <c:pt idx="580">
                  <c:v>89.302855497458765</c:v>
                </c:pt>
                <c:pt idx="581">
                  <c:v>89.176440274323582</c:v>
                </c:pt>
                <c:pt idx="582">
                  <c:v>89.049143735355486</c:v>
                </c:pt>
                <c:pt idx="583">
                  <c:v>88.920962095559901</c:v>
                </c:pt>
                <c:pt idx="584">
                  <c:v>88.791891521692449</c:v>
                </c:pt>
                <c:pt idx="585">
                  <c:v>88.661928131526665</c:v>
                </c:pt>
                <c:pt idx="586">
                  <c:v>88.531067993106234</c:v>
                </c:pt>
                <c:pt idx="587">
                  <c:v>88.399307123981458</c:v>
                </c:pt>
                <c:pt idx="588">
                  <c:v>88.266641490429436</c:v>
                </c:pt>
                <c:pt idx="589">
                  <c:v>88.133067006657612</c:v>
                </c:pt>
                <c:pt idx="590">
                  <c:v>87.99857953399021</c:v>
                </c:pt>
                <c:pt idx="591">
                  <c:v>87.863174880037207</c:v>
                </c:pt>
                <c:pt idx="592">
                  <c:v>87.726848797845236</c:v>
                </c:pt>
                <c:pt idx="593">
                  <c:v>87.589596985030141</c:v>
                </c:pt>
                <c:pt idx="594">
                  <c:v>87.451415082890449</c:v>
                </c:pt>
                <c:pt idx="595">
                  <c:v>87.312298675501609</c:v>
                </c:pt>
                <c:pt idx="596">
                  <c:v>87.172243288790042</c:v>
                </c:pt>
                <c:pt idx="597">
                  <c:v>87.031244389586888</c:v>
                </c:pt>
                <c:pt idx="598">
                  <c:v>86.889297384660679</c:v>
                </c:pt>
                <c:pt idx="599">
                  <c:v>86.746397619728285</c:v>
                </c:pt>
                <c:pt idx="600">
                  <c:v>86.602540378443862</c:v>
                </c:pt>
                <c:pt idx="601">
                  <c:v>86.457720881364892</c:v>
                </c:pt>
                <c:pt idx="602">
                  <c:v>86.311934284894804</c:v>
                </c:pt>
                <c:pt idx="603">
                  <c:v>86.165175680201571</c:v>
                </c:pt>
                <c:pt idx="604">
                  <c:v>86.017440092111556</c:v>
                </c:pt>
                <c:pt idx="605">
                  <c:v>85.868722477977968</c:v>
                </c:pt>
                <c:pt idx="606">
                  <c:v>85.719017726523205</c:v>
                </c:pt>
                <c:pt idx="607">
                  <c:v>85.568320656654237</c:v>
                </c:pt>
                <c:pt idx="608">
                  <c:v>85.41662601625049</c:v>
                </c:pt>
                <c:pt idx="609">
                  <c:v>85.263928480923283</c:v>
                </c:pt>
                <c:pt idx="610">
                  <c:v>85.110222652746003</c:v>
                </c:pt>
                <c:pt idx="611">
                  <c:v>84.955503058954335</c:v>
                </c:pt>
                <c:pt idx="612">
                  <c:v>84.799764150615417</c:v>
                </c:pt>
                <c:pt idx="613">
                  <c:v>84.643000301265317</c:v>
                </c:pt>
                <c:pt idx="614">
                  <c:v>84.485205805513672</c:v>
                </c:pt>
                <c:pt idx="615">
                  <c:v>84.326374877614654</c:v>
                </c:pt>
                <c:pt idx="616">
                  <c:v>84.166501650003255</c:v>
                </c:pt>
                <c:pt idx="617">
                  <c:v>84.005580171795728</c:v>
                </c:pt>
                <c:pt idx="618">
                  <c:v>83.843604407253395</c:v>
                </c:pt>
                <c:pt idx="619">
                  <c:v>83.680568234208351</c:v>
                </c:pt>
                <c:pt idx="620">
                  <c:v>83.516465442450325</c:v>
                </c:pt>
                <c:pt idx="621">
                  <c:v>83.351289732073127</c:v>
                </c:pt>
                <c:pt idx="622">
                  <c:v>83.185034711779736</c:v>
                </c:pt>
                <c:pt idx="623">
                  <c:v>83.017693897144596</c:v>
                </c:pt>
                <c:pt idx="624">
                  <c:v>82.84926070883192</c:v>
                </c:pt>
                <c:pt idx="625">
                  <c:v>82.679728470768453</c:v>
                </c:pt>
                <c:pt idx="626">
                  <c:v>82.509090408269557</c:v>
                </c:pt>
                <c:pt idx="627">
                  <c:v>82.337339646116817</c:v>
                </c:pt>
                <c:pt idx="628">
                  <c:v>82.164469206585878</c:v>
                </c:pt>
                <c:pt idx="629">
                  <c:v>81.990472007422909</c:v>
                </c:pt>
                <c:pt idx="630">
                  <c:v>81.815340859767858</c:v>
                </c:pt>
                <c:pt idx="631">
                  <c:v>81.639068466023062</c:v>
                </c:pt>
                <c:pt idx="632">
                  <c:v>81.461647417665205</c:v>
                </c:pt>
                <c:pt idx="633">
                  <c:v>81.283070192998991</c:v>
                </c:pt>
                <c:pt idx="634">
                  <c:v>81.103329154850357</c:v>
                </c:pt>
                <c:pt idx="635">
                  <c:v>80.922416548197575</c:v>
                </c:pt>
                <c:pt idx="636">
                  <c:v>80.740324497737802</c:v>
                </c:pt>
                <c:pt idx="637">
                  <c:v>80.557045005387337</c:v>
                </c:pt>
                <c:pt idx="638">
                  <c:v>80.372569947712876</c:v>
                </c:pt>
                <c:pt idx="639">
                  <c:v>80.186891073292017</c:v>
                </c:pt>
                <c:pt idx="640">
                  <c:v>80</c:v>
                </c:pt>
                <c:pt idx="641">
                  <c:v>79.811888212220609</c:v>
                </c:pt>
                <c:pt idx="642">
                  <c:v>79.622547057978494</c:v>
                </c:pt>
                <c:pt idx="643">
                  <c:v>79.431967745990022</c:v>
                </c:pt>
                <c:pt idx="644">
                  <c:v>79.240141342630125</c:v>
                </c:pt>
                <c:pt idx="645">
                  <c:v>79.04705876881188</c:v>
                </c:pt>
                <c:pt idx="646">
                  <c:v>78.852710796776037</c:v>
                </c:pt>
                <c:pt idx="647">
                  <c:v>78.657088046786981</c:v>
                </c:pt>
                <c:pt idx="648">
                  <c:v>78.46018098373213</c:v>
                </c:pt>
                <c:pt idx="649">
                  <c:v>78.261979913620891</c:v>
                </c:pt>
                <c:pt idx="650">
                  <c:v>78.062474979979982</c:v>
                </c:pt>
                <c:pt idx="651">
                  <c:v>77.861656160140853</c:v>
                </c:pt>
                <c:pt idx="652">
                  <c:v>77.659513261415697</c:v>
                </c:pt>
                <c:pt idx="653">
                  <c:v>77.45603591715755</c:v>
                </c:pt>
                <c:pt idx="654">
                  <c:v>77.25121358270043</c:v>
                </c:pt>
                <c:pt idx="655">
                  <c:v>77.045035531174875</c:v>
                </c:pt>
                <c:pt idx="656">
                  <c:v>76.837490849194182</c:v>
                </c:pt>
                <c:pt idx="657">
                  <c:v>76.628568432406468</c:v>
                </c:pt>
                <c:pt idx="658">
                  <c:v>76.418256980907387</c:v>
                </c:pt>
                <c:pt idx="659">
                  <c:v>76.206544994508178</c:v>
                </c:pt>
                <c:pt idx="660">
                  <c:v>75.993420767853323</c:v>
                </c:pt>
                <c:pt idx="661">
                  <c:v>75.778872385381931</c:v>
                </c:pt>
                <c:pt idx="662">
                  <c:v>75.562887716126895</c:v>
                </c:pt>
                <c:pt idx="663">
                  <c:v>75.345454408345034</c:v>
                </c:pt>
                <c:pt idx="664">
                  <c:v>75.126559883971794</c:v>
                </c:pt>
                <c:pt idx="665">
                  <c:v>74.906191332893172</c:v>
                </c:pt>
                <c:pt idx="666">
                  <c:v>74.684335707027614</c:v>
                </c:pt>
                <c:pt idx="667">
                  <c:v>74.46097971421004</c:v>
                </c:pt>
                <c:pt idx="668">
                  <c:v>74.236109811869852</c:v>
                </c:pt>
                <c:pt idx="669">
                  <c:v>74.009712200494334</c:v>
                </c:pt>
                <c:pt idx="670">
                  <c:v>73.781772816868525</c:v>
                </c:pt>
                <c:pt idx="671">
                  <c:v>73.552277327082123</c:v>
                </c:pt>
                <c:pt idx="672">
                  <c:v>73.321211119293437</c:v>
                </c:pt>
                <c:pt idx="673">
                  <c:v>73.088559296240064</c:v>
                </c:pt>
                <c:pt idx="674">
                  <c:v>72.854306667485346</c:v>
                </c:pt>
                <c:pt idx="675">
                  <c:v>72.618437741389073</c:v>
                </c:pt>
                <c:pt idx="676">
                  <c:v>72.380936716790288</c:v>
                </c:pt>
                <c:pt idx="677">
                  <c:v>72.141787474389631</c:v>
                </c:pt>
                <c:pt idx="678">
                  <c:v>71.900973567817559</c:v>
                </c:pt>
                <c:pt idx="679">
                  <c:v>71.658478214374611</c:v>
                </c:pt>
                <c:pt idx="680">
                  <c:v>71.414284285428494</c:v>
                </c:pt>
                <c:pt idx="681">
                  <c:v>71.168374296452768</c:v>
                </c:pt>
                <c:pt idx="682">
                  <c:v>70.920730396690075</c:v>
                </c:pt>
                <c:pt idx="683">
                  <c:v>70.671334358422868</c:v>
                </c:pt>
                <c:pt idx="684">
                  <c:v>70.420167565833012</c:v>
                </c:pt>
                <c:pt idx="685">
                  <c:v>70.167211003430936</c:v>
                </c:pt>
                <c:pt idx="686">
                  <c:v>69.91244524403362</c:v>
                </c:pt>
                <c:pt idx="687">
                  <c:v>69.655850436269887</c:v>
                </c:pt>
                <c:pt idx="688">
                  <c:v>69.397406291589888</c:v>
                </c:pt>
                <c:pt idx="689">
                  <c:v>69.137092070754605</c:v>
                </c:pt>
                <c:pt idx="690">
                  <c:v>68.874886569779548</c:v>
                </c:pt>
                <c:pt idx="691">
                  <c:v>68.610768105305453</c:v>
                </c:pt>
                <c:pt idx="692">
                  <c:v>68.3447144993671</c:v>
                </c:pt>
                <c:pt idx="693">
                  <c:v>68.076703063529749</c:v>
                </c:pt>
                <c:pt idx="694">
                  <c:v>67.806710582360509</c:v>
                </c:pt>
                <c:pt idx="695">
                  <c:v>67.534713296200493</c:v>
                </c:pt>
                <c:pt idx="696">
                  <c:v>67.260686883200947</c:v>
                </c:pt>
                <c:pt idx="697">
                  <c:v>66.984606440584542</c:v>
                </c:pt>
                <c:pt idx="698">
                  <c:v>66.706446465090607</c:v>
                </c:pt>
                <c:pt idx="699">
                  <c:v>66.426180832560291</c:v>
                </c:pt>
                <c:pt idx="700">
                  <c:v>66.143782776614771</c:v>
                </c:pt>
                <c:pt idx="701">
                  <c:v>65.85922486637692</c:v>
                </c:pt>
                <c:pt idx="702">
                  <c:v>65.572478983183174</c:v>
                </c:pt>
                <c:pt idx="703">
                  <c:v>65.283516296229024</c:v>
                </c:pt>
                <c:pt idx="704">
                  <c:v>64.992307237087687</c:v>
                </c:pt>
                <c:pt idx="705">
                  <c:v>64.698821473037668</c:v>
                </c:pt>
                <c:pt idx="706">
                  <c:v>64.403027879130036</c:v>
                </c:pt>
                <c:pt idx="707">
                  <c:v>64.104894508921859</c:v>
                </c:pt>
                <c:pt idx="708">
                  <c:v>63.804388563797083</c:v>
                </c:pt>
                <c:pt idx="709">
                  <c:v>63.501476360790228</c:v>
                </c:pt>
                <c:pt idx="710">
                  <c:v>63.196123298822691</c:v>
                </c:pt>
                <c:pt idx="711">
                  <c:v>62.888293823254578</c:v>
                </c:pt>
                <c:pt idx="712">
                  <c:v>62.57795138864806</c:v>
                </c:pt>
                <c:pt idx="713">
                  <c:v>62.265058419630506</c:v>
                </c:pt>
                <c:pt idx="714">
                  <c:v>61.949576269737307</c:v>
                </c:pt>
                <c:pt idx="715">
                  <c:v>61.631465178105252</c:v>
                </c:pt>
                <c:pt idx="716">
                  <c:v>61.310684223877324</c:v>
                </c:pt>
                <c:pt idx="717">
                  <c:v>60.98719127816922</c:v>
                </c:pt>
                <c:pt idx="718">
                  <c:v>60.660942953435864</c:v>
                </c:pt>
                <c:pt idx="719">
                  <c:v>60.331894550063652</c:v>
                </c:pt>
                <c:pt idx="720">
                  <c:v>60</c:v>
                </c:pt>
                <c:pt idx="721">
                  <c:v>59.665211807216437</c:v>
                </c:pt>
                <c:pt idx="722">
                  <c:v>59.327480984784785</c:v>
                </c:pt>
                <c:pt idx="723">
                  <c:v>58.986756988327471</c:v>
                </c:pt>
                <c:pt idx="724">
                  <c:v>58.642987645582998</c:v>
                </c:pt>
                <c:pt idx="725">
                  <c:v>58.296119081805095</c:v>
                </c:pt>
                <c:pt idx="726">
                  <c:v>57.946095640690061</c:v>
                </c:pt>
                <c:pt idx="727">
                  <c:v>57.592859800499575</c:v>
                </c:pt>
                <c:pt idx="728">
                  <c:v>57.23635208501674</c:v>
                </c:pt>
                <c:pt idx="729">
                  <c:v>56.876510968940423</c:v>
                </c:pt>
                <c:pt idx="730">
                  <c:v>56.513272777286574</c:v>
                </c:pt>
                <c:pt idx="731">
                  <c:v>56.146571578325243</c:v>
                </c:pt>
                <c:pt idx="732">
                  <c:v>55.776339069537364</c:v>
                </c:pt>
                <c:pt idx="733">
                  <c:v>55.402504456026172</c:v>
                </c:pt>
                <c:pt idx="734">
                  <c:v>55.024994320763</c:v>
                </c:pt>
                <c:pt idx="735">
                  <c:v>54.643732485985986</c:v>
                </c:pt>
                <c:pt idx="736">
                  <c:v>54.258639865002145</c:v>
                </c:pt>
                <c:pt idx="737">
                  <c:v>53.869634303566606</c:v>
                </c:pt>
                <c:pt idx="738">
                  <c:v>53.476630409927665</c:v>
                </c:pt>
                <c:pt idx="739">
                  <c:v>53.079539372530355</c:v>
                </c:pt>
                <c:pt idx="740">
                  <c:v>52.678268764263692</c:v>
                </c:pt>
                <c:pt idx="741">
                  <c:v>52.272722332015576</c:v>
                </c:pt>
                <c:pt idx="742">
                  <c:v>51.862799770162816</c:v>
                </c:pt>
                <c:pt idx="743">
                  <c:v>51.448396476469505</c:v>
                </c:pt>
                <c:pt idx="744">
                  <c:v>51.029403288692293</c:v>
                </c:pt>
                <c:pt idx="745">
                  <c:v>50.605706199992902</c:v>
                </c:pt>
                <c:pt idx="746">
                  <c:v>50.177186051033196</c:v>
                </c:pt>
                <c:pt idx="747">
                  <c:v>49.74371819637129</c:v>
                </c:pt>
                <c:pt idx="748">
                  <c:v>49.305172142484203</c:v>
                </c:pt>
                <c:pt idx="749">
                  <c:v>48.861411154406909</c:v>
                </c:pt>
                <c:pt idx="750">
                  <c:v>48.412291827592711</c:v>
                </c:pt>
                <c:pt idx="751">
                  <c:v>47.957663621156527</c:v>
                </c:pt>
                <c:pt idx="752">
                  <c:v>47.497368348151667</c:v>
                </c:pt>
                <c:pt idx="753">
                  <c:v>47.03123961793905</c:v>
                </c:pt>
                <c:pt idx="754">
                  <c:v>46.559102225021476</c:v>
                </c:pt>
                <c:pt idx="755">
                  <c:v>46.080771477916905</c:v>
                </c:pt>
                <c:pt idx="756">
                  <c:v>45.596052460711988</c:v>
                </c:pt>
                <c:pt idx="757">
                  <c:v>45.104739218844841</c:v>
                </c:pt>
                <c:pt idx="758">
                  <c:v>44.606613859381888</c:v>
                </c:pt>
                <c:pt idx="759">
                  <c:v>44.101445554539367</c:v>
                </c:pt>
                <c:pt idx="760">
                  <c:v>43.588989435406738</c:v>
                </c:pt>
                <c:pt idx="761">
                  <c:v>43.068985360697781</c:v>
                </c:pt>
                <c:pt idx="762">
                  <c:v>42.541156542811571</c:v>
                </c:pt>
                <c:pt idx="763">
                  <c:v>42.005208010436043</c:v>
                </c:pt>
                <c:pt idx="764">
                  <c:v>41.460824883255761</c:v>
                </c:pt>
                <c:pt idx="765">
                  <c:v>40.907670429883929</c:v>
                </c:pt>
                <c:pt idx="766">
                  <c:v>40.345383874738381</c:v>
                </c:pt>
                <c:pt idx="767">
                  <c:v>39.773577912981374</c:v>
                </c:pt>
                <c:pt idx="768">
                  <c:v>39.191835884530846</c:v>
                </c:pt>
                <c:pt idx="769">
                  <c:v>38.599708548122486</c:v>
                </c:pt>
                <c:pt idx="770">
                  <c:v>37.996710383926661</c:v>
                </c:pt>
                <c:pt idx="771">
                  <c:v>37.382315337603153</c:v>
                </c:pt>
                <c:pt idx="772">
                  <c:v>36.755951898978211</c:v>
                </c:pt>
                <c:pt idx="773">
                  <c:v>36.116997383503517</c:v>
                </c:pt>
                <c:pt idx="774">
                  <c:v>35.464771252610667</c:v>
                </c:pt>
                <c:pt idx="775">
                  <c:v>34.798527267687639</c:v>
                </c:pt>
                <c:pt idx="776">
                  <c:v>34.117444218463959</c:v>
                </c:pt>
                <c:pt idx="777">
                  <c:v>33.420614895599989</c:v>
                </c:pt>
                <c:pt idx="778">
                  <c:v>32.70703288285258</c:v>
                </c:pt>
                <c:pt idx="779">
                  <c:v>31.975576617162044</c:v>
                </c:pt>
                <c:pt idx="780">
                  <c:v>31.22498999199199</c:v>
                </c:pt>
                <c:pt idx="781">
                  <c:v>30.453858540421443</c:v>
                </c:pt>
                <c:pt idx="782">
                  <c:v>29.660579899927782</c:v>
                </c:pt>
                <c:pt idx="783">
                  <c:v>28.843326784544114</c:v>
                </c:pt>
                <c:pt idx="784">
                  <c:v>28</c:v>
                </c:pt>
                <c:pt idx="785">
                  <c:v>27.128168017763382</c:v>
                </c:pt>
                <c:pt idx="786">
                  <c:v>26.224988083886711</c:v>
                </c:pt>
                <c:pt idx="787">
                  <c:v>25.287101455089708</c:v>
                </c:pt>
                <c:pt idx="788">
                  <c:v>24.310491562286437</c:v>
                </c:pt>
                <c:pt idx="789">
                  <c:v>23.290287675337975</c:v>
                </c:pt>
                <c:pt idx="790">
                  <c:v>22.220486043288972</c:v>
                </c:pt>
                <c:pt idx="791">
                  <c:v>21.093541665637851</c:v>
                </c:pt>
                <c:pt idx="792">
                  <c:v>19.899748742132399</c:v>
                </c:pt>
                <c:pt idx="793">
                  <c:v>18.626258346753382</c:v>
                </c:pt>
                <c:pt idx="794">
                  <c:v>17.255433926737396</c:v>
                </c:pt>
                <c:pt idx="795">
                  <c:v>15.761900266148114</c:v>
                </c:pt>
                <c:pt idx="796">
                  <c:v>14.106735979665885</c:v>
                </c:pt>
                <c:pt idx="797">
                  <c:v>12.224463178397651</c:v>
                </c:pt>
                <c:pt idx="798">
                  <c:v>9.9874921777190888</c:v>
                </c:pt>
                <c:pt idx="799">
                  <c:v>7.066647012551285</c:v>
                </c:pt>
                <c:pt idx="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5C-468D-B9F9-95A6860532D0}"/>
            </c:ext>
          </c:extLst>
        </c:ser>
        <c:ser>
          <c:idx val="60"/>
          <c:order val="10"/>
          <c:tx>
            <c:v>dirección30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('Series Gris'!$CG$2,'Series Gris'!$CG$6)</c:f>
              <c:numCache>
                <c:formatCode>0.00</c:formatCode>
                <c:ptCount val="2"/>
                <c:pt idx="0">
                  <c:v>86.602540378443877</c:v>
                </c:pt>
                <c:pt idx="1">
                  <c:v>-86.602540378443877</c:v>
                </c:pt>
              </c:numCache>
            </c:numRef>
          </c:xVal>
          <c:yVal>
            <c:numRef>
              <c:f>('Series Gris'!$CH$2,'Series Gris'!$CH$6)</c:f>
              <c:numCache>
                <c:formatCode>0.00</c:formatCode>
                <c:ptCount val="2"/>
                <c:pt idx="0">
                  <c:v>49.999999999999993</c:v>
                </c:pt>
                <c:pt idx="1">
                  <c:v>-49.999999999999972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5C-468D-B9F9-95A6860532D0}"/>
            </c:ext>
          </c:extLst>
        </c:ser>
        <c:ser>
          <c:idx val="61"/>
          <c:order val="11"/>
          <c:tx>
            <c:v>dirección60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('Series Gris'!$CG$3,'Series Gris'!$CG$7)</c:f>
              <c:numCache>
                <c:formatCode>0.00</c:formatCode>
                <c:ptCount val="2"/>
                <c:pt idx="0">
                  <c:v>50.000000000000014</c:v>
                </c:pt>
                <c:pt idx="1">
                  <c:v>-50.000000000000043</c:v>
                </c:pt>
              </c:numCache>
            </c:numRef>
          </c:xVal>
          <c:yVal>
            <c:numRef>
              <c:f>('Series Gris'!$CH$3,'Series Gris'!$CH$7)</c:f>
              <c:numCache>
                <c:formatCode>0.00</c:formatCode>
                <c:ptCount val="2"/>
                <c:pt idx="0">
                  <c:v>86.602540378443862</c:v>
                </c:pt>
                <c:pt idx="1">
                  <c:v>-86.602540378443848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5C-468D-B9F9-95A6860532D0}"/>
            </c:ext>
          </c:extLst>
        </c:ser>
        <c:ser>
          <c:idx val="62"/>
          <c:order val="12"/>
          <c:tx>
            <c:v>dirección120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('Series Gris'!$CG$4,'Series Gris'!$CG$8)</c:f>
              <c:numCache>
                <c:formatCode>0.00</c:formatCode>
                <c:ptCount val="2"/>
                <c:pt idx="0">
                  <c:v>-49.999999999999979</c:v>
                </c:pt>
                <c:pt idx="1">
                  <c:v>50.000000000000014</c:v>
                </c:pt>
              </c:numCache>
            </c:numRef>
          </c:xVal>
          <c:yVal>
            <c:numRef>
              <c:f>('Series Gris'!$CH$4,'Series Gris'!$CH$8)</c:f>
              <c:numCache>
                <c:formatCode>0.00</c:formatCode>
                <c:ptCount val="2"/>
                <c:pt idx="0">
                  <c:v>86.602540378443877</c:v>
                </c:pt>
                <c:pt idx="1">
                  <c:v>-86.602540378443862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25C-468D-B9F9-95A6860532D0}"/>
            </c:ext>
          </c:extLst>
        </c:ser>
        <c:ser>
          <c:idx val="63"/>
          <c:order val="13"/>
          <c:tx>
            <c:v>dirección150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('Series Gris'!$CG$5,'Series Gris'!$CG$9)</c:f>
              <c:numCache>
                <c:formatCode>0.00</c:formatCode>
                <c:ptCount val="2"/>
                <c:pt idx="0">
                  <c:v>-86.602540378443877</c:v>
                </c:pt>
                <c:pt idx="1">
                  <c:v>86.602540378443834</c:v>
                </c:pt>
              </c:numCache>
            </c:numRef>
          </c:xVal>
          <c:yVal>
            <c:numRef>
              <c:f>('Series Gris'!$CH$5,'Series Gris'!$CH$9)</c:f>
              <c:numCache>
                <c:formatCode>0.00</c:formatCode>
                <c:ptCount val="2"/>
                <c:pt idx="0">
                  <c:v>49.999999999999993</c:v>
                </c:pt>
                <c:pt idx="1">
                  <c:v>-50.000000000000043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25C-468D-B9F9-95A6860532D0}"/>
            </c:ext>
          </c:extLst>
        </c:ser>
        <c:ser>
          <c:idx val="0"/>
          <c:order val="14"/>
          <c:tx>
            <c:v>Serie-Cian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'Series Gris'!$BH$2:$BH$16</c:f>
              <c:numCache>
                <c:formatCode>0.00</c:formatCode>
                <c:ptCount val="15"/>
                <c:pt idx="0">
                  <c:v>0.95074133416822582</c:v>
                </c:pt>
                <c:pt idx="1">
                  <c:v>1.3714537917310921</c:v>
                </c:pt>
                <c:pt idx="2">
                  <c:v>1.808947958553575</c:v>
                </c:pt>
                <c:pt idx="3">
                  <c:v>1.9754474570161662</c:v>
                </c:pt>
                <c:pt idx="4">
                  <c:v>1.9862222549661412</c:v>
                </c:pt>
                <c:pt idx="5">
                  <c:v>1.9507928839185285</c:v>
                </c:pt>
                <c:pt idx="6">
                  <c:v>1.8983269469991515</c:v>
                </c:pt>
                <c:pt idx="7">
                  <c:v>1.8397428426601414</c:v>
                </c:pt>
                <c:pt idx="8">
                  <c:v>1.7798139912711397</c:v>
                </c:pt>
                <c:pt idx="9">
                  <c:v>1.7207865150749846</c:v>
                </c:pt>
                <c:pt idx="10">
                  <c:v>1.6091510347225058</c:v>
                </c:pt>
                <c:pt idx="11">
                  <c:v>1.5079550832406419</c:v>
                </c:pt>
                <c:pt idx="12">
                  <c:v>1.4171309462045756</c:v>
                </c:pt>
                <c:pt idx="13">
                  <c:v>1.335731349795144</c:v>
                </c:pt>
                <c:pt idx="14">
                  <c:v>1.262636350379015</c:v>
                </c:pt>
              </c:numCache>
            </c:numRef>
          </c:xVal>
          <c:yVal>
            <c:numRef>
              <c:f>'Series Gris'!$BI$2:$BI$16</c:f>
              <c:numCache>
                <c:formatCode>0.00</c:formatCode>
                <c:ptCount val="15"/>
                <c:pt idx="0">
                  <c:v>-1.9916136285708763</c:v>
                </c:pt>
                <c:pt idx="1">
                  <c:v>-1.0559445852274418</c:v>
                </c:pt>
                <c:pt idx="2">
                  <c:v>-0.2224323990714927</c:v>
                </c:pt>
                <c:pt idx="3">
                  <c:v>0.13444046894119932</c:v>
                </c:pt>
                <c:pt idx="4">
                  <c:v>0.25524984161024999</c:v>
                </c:pt>
                <c:pt idx="5">
                  <c:v>0.30824872793824287</c:v>
                </c:pt>
                <c:pt idx="6">
                  <c:v>0.33309792128743965</c:v>
                </c:pt>
                <c:pt idx="7">
                  <c:v>0.34407270607645923</c:v>
                </c:pt>
                <c:pt idx="8">
                  <c:v>0.34751899151259646</c:v>
                </c:pt>
                <c:pt idx="9">
                  <c:v>0.34664264435391168</c:v>
                </c:pt>
                <c:pt idx="10">
                  <c:v>0.33824245981807222</c:v>
                </c:pt>
                <c:pt idx="11">
                  <c:v>0.326003899741234</c:v>
                </c:pt>
                <c:pt idx="12">
                  <c:v>0.31266714554228914</c:v>
                </c:pt>
                <c:pt idx="13">
                  <c:v>0.29938007116079302</c:v>
                </c:pt>
                <c:pt idx="14">
                  <c:v>0.28663232619808854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25C-468D-B9F9-95A68605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6223"/>
        <c:axId val="1"/>
      </c:scatterChart>
      <c:valAx>
        <c:axId val="91296223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3399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339966"/>
                    </a:solidFill>
                    <a:latin typeface="Arial"/>
                    <a:cs typeface="Arial"/>
                  </a:rPr>
                  <a:t>verde</a:t>
                </a:r>
                <a:r>
                  <a:rPr lang="en-US" sz="1400" b="1" i="0" u="none" strike="noStrike" baseline="0">
                    <a:solidFill>
                      <a:srgbClr val="00FF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US" sz="1400" b="1" i="0" u="none" strike="noStrike" baseline="0">
                    <a:solidFill>
                      <a:srgbClr val="00FF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FF0000"/>
                    </a:solidFill>
                    <a:latin typeface="Arial"/>
                    <a:cs typeface="Arial"/>
                  </a:rPr>
                  <a:t>rojo</a:t>
                </a:r>
                <a:r>
                  <a:rPr lang="en-US" sz="1400" b="1" i="0" u="none" strike="noStrike" baseline="0">
                    <a:solidFill>
                      <a:srgbClr val="00FF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a*</a:t>
                </a:r>
              </a:p>
            </c:rich>
          </c:tx>
          <c:layout>
            <c:manualLayout>
              <c:xMode val="edge"/>
              <c:yMode val="edge"/>
              <c:x val="0.23644251626898047"/>
              <c:y val="0.829679595278246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20"/>
        <c:minorUnit val="10"/>
      </c:valAx>
      <c:valAx>
        <c:axId val="1"/>
        <c:scaling>
          <c:orientation val="minMax"/>
          <c:max val="1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FF"/>
                    </a:solidFill>
                    <a:latin typeface="Arial"/>
                    <a:cs typeface="Arial"/>
                  </a:rPr>
                  <a:t>azul</a:t>
                </a:r>
                <a:r>
                  <a:rPr lang="en-US" sz="1400" b="1" i="0" u="none" strike="noStrike" baseline="0">
                    <a:solidFill>
                      <a:srgbClr val="FFFFFF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US" sz="1400" b="1" i="0" u="none" strike="noStrike" baseline="0">
                    <a:solidFill>
                      <a:srgbClr val="FFFFFF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FFCC00"/>
                    </a:solidFill>
                    <a:latin typeface="Arial"/>
                    <a:cs typeface="Arial"/>
                  </a:rPr>
                  <a:t>amarillo</a:t>
                </a:r>
                <a:r>
                  <a:rPr lang="en-US" sz="1400" b="1" i="0" u="none" strike="noStrike" baseline="0">
                    <a:solidFill>
                      <a:srgbClr val="FFFFFF"/>
                    </a:solidFill>
                    <a:latin typeface="Arial"/>
                    <a:cs typeface="Arial"/>
                  </a:rPr>
                  <a:t> 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b*</a:t>
                </a:r>
              </a:p>
            </c:rich>
          </c:tx>
          <c:layout>
            <c:manualLayout>
              <c:xMode val="edge"/>
              <c:yMode val="edge"/>
              <c:x val="7.5921908893709323E-3"/>
              <c:y val="0.29848229342327148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1296223"/>
        <c:crossesAt val="0"/>
        <c:crossBetween val="midCat"/>
        <c:majorUnit val="20"/>
        <c:minorUnit val="1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5925881856066"/>
          <c:y val="3.2787977441421916E-2"/>
          <c:w val="0.7969423846627588"/>
          <c:h val="0.84429041911661429"/>
        </c:manualLayout>
      </c:layout>
      <c:scatterChart>
        <c:scatterStyle val="lineMarker"/>
        <c:varyColors val="0"/>
        <c:ser>
          <c:idx val="1"/>
          <c:order val="0"/>
          <c:tx>
            <c:v>Serie-Cian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elete val="1"/>
          </c:dLbls>
          <c:xVal>
            <c:numRef>
              <c:f>'Series Gris'!$BJ$2:$BJ$16</c:f>
              <c:numCache>
                <c:formatCode>0.00</c:formatCode>
                <c:ptCount val="15"/>
                <c:pt idx="0">
                  <c:v>2.2069059631088113</c:v>
                </c:pt>
                <c:pt idx="1">
                  <c:v>1.7308681260930145</c:v>
                </c:pt>
                <c:pt idx="2">
                  <c:v>1.8225720531468286</c:v>
                </c:pt>
                <c:pt idx="3">
                  <c:v>1.9800168926352035</c:v>
                </c:pt>
                <c:pt idx="4">
                  <c:v>2.0025561984036404</c:v>
                </c:pt>
                <c:pt idx="5">
                  <c:v>1.9749962415717945</c:v>
                </c:pt>
                <c:pt idx="6">
                  <c:v>1.9273296092960157</c:v>
                </c:pt>
                <c:pt idx="7">
                  <c:v>1.8716409255479522</c:v>
                </c:pt>
                <c:pt idx="8">
                  <c:v>1.8134241900301311</c:v>
                </c:pt>
                <c:pt idx="9">
                  <c:v>1.7553539111383158</c:v>
                </c:pt>
                <c:pt idx="10">
                  <c:v>1.6443159715128632</c:v>
                </c:pt>
                <c:pt idx="11">
                  <c:v>1.5427919742200451</c:v>
                </c:pt>
                <c:pt idx="12">
                  <c:v>1.4512135826928574</c:v>
                </c:pt>
                <c:pt idx="13">
                  <c:v>1.3688705803814321</c:v>
                </c:pt>
                <c:pt idx="14">
                  <c:v>1.2947620027326128</c:v>
                </c:pt>
              </c:numCache>
            </c:numRef>
          </c:xVal>
          <c:yVal>
            <c:numRef>
              <c:f>'Series Gris'!$BG$2:$BG$16</c:f>
              <c:numCache>
                <c:formatCode>0.00</c:formatCode>
                <c:ptCount val="15"/>
                <c:pt idx="0">
                  <c:v>75.442507897893492</c:v>
                </c:pt>
                <c:pt idx="1">
                  <c:v>70.232981923713069</c:v>
                </c:pt>
                <c:pt idx="2">
                  <c:v>61.569154618243573</c:v>
                </c:pt>
                <c:pt idx="3">
                  <c:v>54.137540710760845</c:v>
                </c:pt>
                <c:pt idx="4">
                  <c:v>49.687252893033062</c:v>
                </c:pt>
                <c:pt idx="5">
                  <c:v>46.578535809899563</c:v>
                </c:pt>
                <c:pt idx="6">
                  <c:v>44.233778928153406</c:v>
                </c:pt>
                <c:pt idx="7">
                  <c:v>42.379987492935534</c:v>
                </c:pt>
                <c:pt idx="8">
                  <c:v>40.866331219600475</c:v>
                </c:pt>
                <c:pt idx="9">
                  <c:v>39.600807278391883</c:v>
                </c:pt>
                <c:pt idx="10">
                  <c:v>37.592439779754706</c:v>
                </c:pt>
                <c:pt idx="11">
                  <c:v>36.060170103438708</c:v>
                </c:pt>
                <c:pt idx="12">
                  <c:v>34.846552706491934</c:v>
                </c:pt>
                <c:pt idx="13">
                  <c:v>33.858397963686066</c:v>
                </c:pt>
                <c:pt idx="14">
                  <c:v>33.036456139767665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2-42A9-9DCA-D02137D9D10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93994095"/>
        <c:axId val="1"/>
      </c:scatterChart>
      <c:valAx>
        <c:axId val="93994095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croma C*</a:t>
                </a:r>
              </a:p>
            </c:rich>
          </c:tx>
          <c:layout>
            <c:manualLayout>
              <c:xMode val="edge"/>
              <c:yMode val="edge"/>
              <c:x val="0.44988683005155738"/>
              <c:y val="0.92830961131025791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20"/>
        <c:minorUnit val="5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claridad L*</a:t>
                </a:r>
              </a:p>
            </c:rich>
          </c:tx>
          <c:layout>
            <c:manualLayout>
              <c:xMode val="edge"/>
              <c:yMode val="edge"/>
              <c:x val="1.2853909430044497E-2"/>
              <c:y val="0.3545200060853744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93994095"/>
        <c:crosses val="autoZero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5.bin" 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6.bin" 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7.bin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5" workbookViewId="0" zoomToFit="1"/>
  </sheetViews>
  <pageMargins left="0.98425196850393704" right="0.98425196850393704" top="0.98425196850393704" bottom="0.98425196850393704" header="0.39370078740157483" footer="0.39370078740157483"/>
  <pageSetup paperSize="9" orientation="landscape" horizontalDpi="300" verticalDpi="300" r:id="rId1"/>
  <headerFooter alignWithMargins="0">
    <oddHeader>&amp;C&amp;"Arial,Negrita"&amp;18Serie ternaria de los tintes Cian+ Magenta + Amarillo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5BE7414-5363-4FCF-9B29-71E23199F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5430618-887C-4BDF-A74B-F864C26234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67DFBC9-9863-433C-81D9-B08323963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C7A284E-96D5-4535-B7B7-A8A47D474E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7A8744E-A396-4838-A4C0-CDA028FAF5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782050" cy="56483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E6452E5-87AE-4E2A-8A8D-A504F2A00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0.0645</cdr:x>
      <cdr:y>0.073</cdr:y>
    </cdr:from>
    <cdr:to>
      <cdr:x>0.56825</cdr:x>
      <cdr:y>0.79975</cdr:y>
    </cdr:to>
    <cdr:grpSp>
      <cdr:nvGrpSpPr>
        <cdr:cNvPr id="1025" name="Group 1">
          <a:extLst xmlns:a="http://schemas.openxmlformats.org/drawingml/2006/main">
            <a:ext uri="{FF2B5EF4-FFF2-40B4-BE49-F238E27FC236}">
              <a16:creationId xmlns:a16="http://schemas.microsoft.com/office/drawing/2014/main" id="{44DBD2B2-4AF9-48C9-A62C-E3E132E8DE2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566442" y="412328"/>
          <a:ext cx="4423958" cy="4104920"/>
          <a:chOff x="534302" y="406464"/>
          <a:chExt cx="4417788" cy="4164563"/>
        </a:xfrm>
      </cdr:grpSpPr>
      <cdr:sp macro="" textlink="">
        <cdr:nvSpPr>
          <cdr:cNvPr id="1026" name="Text Box 2">
            <a:extLst xmlns:a="http://schemas.openxmlformats.org/drawingml/2006/main">
              <a:ext uri="{FF2B5EF4-FFF2-40B4-BE49-F238E27FC236}">
                <a16:creationId xmlns:a16="http://schemas.microsoft.com/office/drawing/2014/main" id="{069DBE94-8D4A-42D4-AE24-48798067B5BE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582919" y="1239785"/>
            <a:ext cx="227735" cy="21781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</a:t>
            </a:r>
          </a:p>
        </cdr:txBody>
      </cdr:sp>
      <cdr:sp macro="" textlink="">
        <cdr:nvSpPr>
          <cdr:cNvPr id="1027" name="Text Box 3">
            <a:extLst xmlns:a="http://schemas.openxmlformats.org/drawingml/2006/main">
              <a:ext uri="{FF2B5EF4-FFF2-40B4-BE49-F238E27FC236}">
                <a16:creationId xmlns:a16="http://schemas.microsoft.com/office/drawing/2014/main" id="{B2FA98FA-47FD-4E2C-A3CB-1C8078A39D89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7285" y="406976"/>
            <a:ext cx="265690" cy="21781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</a:t>
            </a:r>
          </a:p>
        </cdr:txBody>
      </cdr:sp>
      <cdr:sp macro="" textlink="">
        <cdr:nvSpPr>
          <cdr:cNvPr id="1028" name="Text Box 4">
            <a:extLst xmlns:a="http://schemas.openxmlformats.org/drawingml/2006/main">
              <a:ext uri="{FF2B5EF4-FFF2-40B4-BE49-F238E27FC236}">
                <a16:creationId xmlns:a16="http://schemas.microsoft.com/office/drawing/2014/main" id="{073710B2-F641-4908-BDC1-E15B9C0F23A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747892" y="406464"/>
            <a:ext cx="227734" cy="21783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</a:t>
            </a:r>
          </a:p>
        </cdr:txBody>
      </cdr:sp>
      <cdr:sp macro="" textlink="">
        <cdr:nvSpPr>
          <cdr:cNvPr id="1029" name="Text Box 5">
            <a:extLst xmlns:a="http://schemas.openxmlformats.org/drawingml/2006/main">
              <a:ext uri="{FF2B5EF4-FFF2-40B4-BE49-F238E27FC236}">
                <a16:creationId xmlns:a16="http://schemas.microsoft.com/office/drawing/2014/main" id="{67F19765-A854-40B3-9334-BEE82D3DEE5F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34302" y="1226151"/>
            <a:ext cx="265690" cy="21786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150</a:t>
            </a:r>
          </a:p>
        </cdr:txBody>
      </cdr:sp>
      <cdr:sp macro="" textlink="">
        <cdr:nvSpPr>
          <cdr:cNvPr id="1030" name="Text Box 6">
            <a:extLst xmlns:a="http://schemas.openxmlformats.org/drawingml/2006/main">
              <a:ext uri="{FF2B5EF4-FFF2-40B4-BE49-F238E27FC236}">
                <a16:creationId xmlns:a16="http://schemas.microsoft.com/office/drawing/2014/main" id="{6973746E-9001-476B-AD13-33C1B31ADE9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34302" y="3520147"/>
            <a:ext cx="265690" cy="21786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210</a:t>
            </a:r>
          </a:p>
        </cdr:txBody>
      </cdr:sp>
      <cdr:sp macro="" textlink="">
        <cdr:nvSpPr>
          <cdr:cNvPr id="1031" name="Text Box 7">
            <a:extLst xmlns:a="http://schemas.openxmlformats.org/drawingml/2006/main">
              <a:ext uri="{FF2B5EF4-FFF2-40B4-BE49-F238E27FC236}">
                <a16:creationId xmlns:a16="http://schemas.microsoft.com/office/drawing/2014/main" id="{48A43269-9B89-4A3E-87A6-8BE7C683602A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46583" y="4340738"/>
            <a:ext cx="291686" cy="21604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240</a:t>
            </a:r>
          </a:p>
        </cdr:txBody>
      </cdr:sp>
      <cdr:sp macro="" textlink="">
        <cdr:nvSpPr>
          <cdr:cNvPr id="1032" name="Text Box 8">
            <a:extLst xmlns:a="http://schemas.openxmlformats.org/drawingml/2006/main">
              <a:ext uri="{FF2B5EF4-FFF2-40B4-BE49-F238E27FC236}">
                <a16:creationId xmlns:a16="http://schemas.microsoft.com/office/drawing/2014/main" id="{B07E715D-7C4F-4990-8FD2-375B369ED017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697100" y="4353162"/>
            <a:ext cx="291037" cy="21786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300</a:t>
            </a:r>
          </a:p>
        </cdr:txBody>
      </cdr:sp>
      <cdr:sp macro="" textlink="">
        <cdr:nvSpPr>
          <cdr:cNvPr id="1033" name="Text Box 9">
            <a:extLst xmlns:a="http://schemas.openxmlformats.org/drawingml/2006/main">
              <a:ext uri="{FF2B5EF4-FFF2-40B4-BE49-F238E27FC236}">
                <a16:creationId xmlns:a16="http://schemas.microsoft.com/office/drawing/2014/main" id="{7BFA6202-3D13-430A-8796-77FA9E262A02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583644" y="3503374"/>
            <a:ext cx="368446" cy="23016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330</a:t>
            </a:r>
          </a:p>
        </cdr:txBody>
      </cdr:sp>
    </cdr:grpSp>
  </cdr:relSizeAnchor>
  <cdr:relSizeAnchor xmlns:cdr="http://schemas.openxmlformats.org/drawingml/2006/chartDrawing">
    <cdr:from>
      <cdr:x>0.57825</cdr:x>
      <cdr:y>0.05475</cdr:y>
    </cdr:from>
    <cdr:to>
      <cdr:x>1</cdr:x>
      <cdr:y>0.877</cdr:y>
    </cdr:to>
    <cdr:graphicFrame macro="">
      <cdr:nvGraphicFramePr>
        <cdr:cNvPr id="1034" name="Chart 10">
          <a:extLst xmlns:a="http://schemas.openxmlformats.org/drawingml/2006/main">
            <a:ext uri="{FF2B5EF4-FFF2-40B4-BE49-F238E27FC236}">
              <a16:creationId xmlns:a16="http://schemas.microsoft.com/office/drawing/2014/main" id="{58FD050A-34E5-45DF-AC4E-2402E54E844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02"/>
  <sheetViews>
    <sheetView tabSelected="1" topLeftCell="M1" workbookViewId="0">
      <selection activeCell="AZ24" sqref="AZ24"/>
    </sheetView>
  </sheetViews>
  <sheetFormatPr defaultRowHeight="12.75" x14ac:dyDescent="0.15"/>
  <cols>
    <col min="1" max="55" width="11.4609375" style="1" customWidth="1"/>
    <col min="56" max="63" width="11.4609375" style="4" customWidth="1"/>
    <col min="64" max="69" width="11.4609375" style="7" customWidth="1"/>
    <col min="70" max="256" width="11.4609375" customWidth="1"/>
  </cols>
  <sheetData>
    <row r="1" spans="1:126" s="2" customFormat="1" ht="15.75" x14ac:dyDescent="0.25">
      <c r="A1" s="11" t="s">
        <v>0</v>
      </c>
      <c r="B1" s="14" t="s">
        <v>19</v>
      </c>
      <c r="C1" s="15" t="s">
        <v>20</v>
      </c>
      <c r="D1" s="16" t="s">
        <v>21</v>
      </c>
      <c r="E1" s="17" t="s">
        <v>22</v>
      </c>
      <c r="F1" s="17" t="s">
        <v>68</v>
      </c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32</v>
      </c>
      <c r="Q1" s="12" t="s">
        <v>33</v>
      </c>
      <c r="R1" s="12" t="s">
        <v>34</v>
      </c>
      <c r="S1" s="12" t="s">
        <v>35</v>
      </c>
      <c r="T1" s="12" t="s">
        <v>36</v>
      </c>
      <c r="U1" s="12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48</v>
      </c>
      <c r="AG1" s="11" t="s">
        <v>49</v>
      </c>
      <c r="AH1" s="11" t="s">
        <v>50</v>
      </c>
      <c r="AI1" s="11" t="s">
        <v>51</v>
      </c>
      <c r="AJ1" s="11" t="s">
        <v>52</v>
      </c>
      <c r="AK1" s="11" t="s">
        <v>53</v>
      </c>
      <c r="AL1" s="11" t="s">
        <v>54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62</v>
      </c>
      <c r="AU1" s="11" t="s">
        <v>63</v>
      </c>
      <c r="AV1" s="11" t="s">
        <v>64</v>
      </c>
      <c r="AW1" s="11" t="s">
        <v>65</v>
      </c>
      <c r="AX1" s="11" t="s">
        <v>66</v>
      </c>
      <c r="AY1" s="11" t="s">
        <v>67</v>
      </c>
      <c r="AZ1" s="12" t="s">
        <v>1</v>
      </c>
      <c r="BA1" s="12" t="s">
        <v>2</v>
      </c>
      <c r="BB1" s="12" t="s">
        <v>3</v>
      </c>
      <c r="BC1" s="12" t="s">
        <v>68</v>
      </c>
      <c r="BD1" s="13" t="s">
        <v>4</v>
      </c>
      <c r="BE1" s="13" t="s">
        <v>5</v>
      </c>
      <c r="BF1" s="13" t="s">
        <v>6</v>
      </c>
      <c r="BG1" s="13" t="s">
        <v>7</v>
      </c>
      <c r="BH1" s="13" t="s">
        <v>8</v>
      </c>
      <c r="BI1" s="13" t="s">
        <v>9</v>
      </c>
      <c r="BJ1" s="13" t="s">
        <v>10</v>
      </c>
      <c r="BK1" s="13" t="s">
        <v>11</v>
      </c>
      <c r="BL1" s="6"/>
      <c r="BM1" s="6"/>
      <c r="BN1" s="6"/>
      <c r="BO1" s="6"/>
      <c r="BP1" s="6"/>
      <c r="BQ1" s="6"/>
      <c r="BR1" s="5" t="s">
        <v>12</v>
      </c>
      <c r="BS1" s="5" t="s">
        <v>13</v>
      </c>
      <c r="BT1" s="5" t="s">
        <v>14</v>
      </c>
      <c r="BU1" s="5" t="s">
        <v>15</v>
      </c>
      <c r="BV1" s="5" t="s">
        <v>13</v>
      </c>
      <c r="BW1" s="5" t="s">
        <v>14</v>
      </c>
      <c r="BX1" s="5" t="s">
        <v>16</v>
      </c>
      <c r="BY1" s="5" t="s">
        <v>13</v>
      </c>
      <c r="BZ1" s="5" t="s">
        <v>14</v>
      </c>
      <c r="CA1" s="5" t="s">
        <v>17</v>
      </c>
      <c r="CB1" s="5" t="s">
        <v>13</v>
      </c>
      <c r="CC1" s="5" t="s">
        <v>14</v>
      </c>
      <c r="CD1" s="5" t="s">
        <v>18</v>
      </c>
      <c r="CE1" s="5" t="s">
        <v>13</v>
      </c>
      <c r="CF1" s="5" t="s">
        <v>14</v>
      </c>
      <c r="CG1" s="5"/>
      <c r="CH1" s="5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8"/>
    </row>
    <row r="2" spans="1:126" x14ac:dyDescent="0.15">
      <c r="A2" s="3">
        <v>380</v>
      </c>
      <c r="B2" s="18">
        <v>1.4</v>
      </c>
      <c r="C2" s="18">
        <v>0.6</v>
      </c>
      <c r="D2" s="18">
        <v>2.8</v>
      </c>
      <c r="E2" s="18">
        <v>2.9533481454547081E-2</v>
      </c>
      <c r="F2" s="19">
        <v>1</v>
      </c>
      <c r="G2" s="22">
        <f>$F$2/100*B2+$F$3/100*C2+$F$4/100*D2+E2</f>
        <v>7.7533481454547082E-2</v>
      </c>
      <c r="H2" s="22">
        <f>2*$F$2/100*B2+2*$F$3/100*C2+2*$F$4/100*D2+E2</f>
        <v>0.12553348145454707</v>
      </c>
      <c r="I2" s="22">
        <f>5*$F$2/100*B2+5*$F$3/100*C2+5*$F$4/100*D2+E2</f>
        <v>0.26953348145454709</v>
      </c>
      <c r="J2" s="22">
        <f>10*$F$2/100*B2+10*$F$3/100*C2+10*$F$4/100*D2+E2</f>
        <v>0.50953348145454702</v>
      </c>
      <c r="K2" s="22">
        <f>15*$F$2/100*B2+15*$F$3/100*C2+15*$F$4/100*D2+E2</f>
        <v>0.74953348145454701</v>
      </c>
      <c r="L2" s="22">
        <f>20*$F$2/100*B2+20*$F$3/100*C2+20*$F$4/100*D2+E2</f>
        <v>0.989533481454547</v>
      </c>
      <c r="M2" s="22">
        <f>25*$F$2/100*B2+25*$F$3/100*C2+25*$F$4/100*D2+E2</f>
        <v>1.2295334814545471</v>
      </c>
      <c r="N2" s="22">
        <f>30*$F$2/100*B2+30*$F$3/100*C2+30*$F$4/100*D2+E2</f>
        <v>1.4695334814545471</v>
      </c>
      <c r="O2" s="22">
        <f>35*$F$2/100*B2+35*$F$3/100*C2+35*$F$4/100*D2+E2</f>
        <v>1.7095334814545469</v>
      </c>
      <c r="P2" s="22">
        <f>40*$F$2/100*B2+40*$F$3/100*C2+40*$F$4/100*D2+E2</f>
        <v>1.9495334814545471</v>
      </c>
      <c r="Q2" s="22">
        <f>50*$F$2/100*B2+50*$F$3/100*C2+50*$F$4/100*D2+E2</f>
        <v>2.4295334814545471</v>
      </c>
      <c r="R2" s="22">
        <f>60*$F$2/100*B2+60*$F$3/100*C2+60*$F$4/100*D2+E2</f>
        <v>2.909533481454547</v>
      </c>
      <c r="S2" s="22">
        <f>70*$F$2/100*B2+70*$F$3/100*C2+70*$F$4/100*D2+E2</f>
        <v>3.3895334814545466</v>
      </c>
      <c r="T2" s="22">
        <f>80*$F$2/100*B2+80*$F$3/100*C2+80*$F$4/100*D2+E2</f>
        <v>3.869533481454547</v>
      </c>
      <c r="U2" s="22">
        <f>90*$F$2/100*B2+90*$F$3/100*C2+90*$F$4/100*D2+E2</f>
        <v>4.3495334814545474</v>
      </c>
      <c r="V2" s="23">
        <f t="shared" ref="V2:AJ2" si="0">1+G2-SQRT((1+G2)^2-1)</f>
        <v>0.67618774065796539</v>
      </c>
      <c r="W2" s="23">
        <f t="shared" si="0"/>
        <v>0.60898182104177367</v>
      </c>
      <c r="X2" s="23">
        <f t="shared" si="0"/>
        <v>0.48741120167081475</v>
      </c>
      <c r="Y2" s="23">
        <f t="shared" si="0"/>
        <v>0.37874113463206993</v>
      </c>
      <c r="Z2" s="23">
        <f t="shared" si="0"/>
        <v>0.31396132975667168</v>
      </c>
      <c r="AA2" s="23">
        <f t="shared" si="0"/>
        <v>0.26957898385042411</v>
      </c>
      <c r="AB2" s="23">
        <f t="shared" si="0"/>
        <v>0.23684194864601094</v>
      </c>
      <c r="AC2" s="23">
        <f t="shared" si="0"/>
        <v>0.21152648057412105</v>
      </c>
      <c r="AD2" s="23">
        <f t="shared" si="0"/>
        <v>0.1912857400432304</v>
      </c>
      <c r="AE2" s="23">
        <f t="shared" si="0"/>
        <v>0.17469154753806171</v>
      </c>
      <c r="AF2" s="23">
        <f t="shared" si="0"/>
        <v>0.14903048642196426</v>
      </c>
      <c r="AG2" s="23">
        <f t="shared" si="0"/>
        <v>0.13005573411773907</v>
      </c>
      <c r="AH2" s="23">
        <f t="shared" si="0"/>
        <v>0.11542489780690257</v>
      </c>
      <c r="AI2" s="23">
        <f t="shared" si="0"/>
        <v>0.10378523726383637</v>
      </c>
      <c r="AJ2" s="23">
        <f t="shared" si="0"/>
        <v>9.4297190934090835E-2</v>
      </c>
      <c r="AK2" s="18">
        <f t="shared" ref="AK2:AY2" si="1">0.04+(0.96*0.4*V2)/(1-0.6*V2)</f>
        <v>0.47692010264668266</v>
      </c>
      <c r="AL2" s="18">
        <f t="shared" si="1"/>
        <v>0.40849196344159316</v>
      </c>
      <c r="AM2" s="18">
        <f t="shared" si="1"/>
        <v>0.30452552337369804</v>
      </c>
      <c r="AN2" s="18">
        <f t="shared" si="1"/>
        <v>0.22820523402591689</v>
      </c>
      <c r="AO2" s="18">
        <f t="shared" si="1"/>
        <v>0.18854325296244434</v>
      </c>
      <c r="AP2" s="18">
        <f t="shared" si="1"/>
        <v>0.1634930003222741</v>
      </c>
      <c r="AQ2" s="18">
        <f t="shared" si="1"/>
        <v>0.14601218822351988</v>
      </c>
      <c r="AR2" s="18">
        <f t="shared" si="1"/>
        <v>0.13303361206109088</v>
      </c>
      <c r="AS2" s="18">
        <f t="shared" si="1"/>
        <v>0.12297712910512204</v>
      </c>
      <c r="AT2" s="18">
        <f t="shared" si="1"/>
        <v>0.11493596172680032</v>
      </c>
      <c r="AU2" s="18">
        <f t="shared" si="1"/>
        <v>0.10284741531048516</v>
      </c>
      <c r="AV2" s="18">
        <f t="shared" si="1"/>
        <v>9.4168344160666495E-2</v>
      </c>
      <c r="AW2" s="18">
        <f t="shared" si="1"/>
        <v>8.7621161368493197E-2</v>
      </c>
      <c r="AX2" s="18">
        <f t="shared" si="1"/>
        <v>8.2500058289281114E-2</v>
      </c>
      <c r="AY2" s="18">
        <f t="shared" si="1"/>
        <v>7.8381692807729331E-2</v>
      </c>
      <c r="AZ2" s="24">
        <v>1.3679999999999999E-3</v>
      </c>
      <c r="BA2" s="24">
        <v>3.8999999999999999E-5</v>
      </c>
      <c r="BB2" s="24">
        <v>6.4500009999999995E-3</v>
      </c>
      <c r="BC2" s="25">
        <v>1</v>
      </c>
      <c r="BD2" s="26">
        <f>100/SUM(BA2:BA42)*SUMPRODUCT(AK2:AK42,AZ2:AZ42)</f>
        <v>49.341161514964774</v>
      </c>
      <c r="BE2" s="26">
        <f>100/SUM(BA2:BA42)*SUMPRODUCT(AK2:AK42,BA2:BA42)</f>
        <v>48.985823999210126</v>
      </c>
      <c r="BF2" s="26">
        <f>100/SUM(BA2:BA42)*SUMPRODUCT(AK2:AK42,BB2:BB42)</f>
        <v>50.865795418599582</v>
      </c>
      <c r="BG2" s="26">
        <f>IF(BE2/100&lt;0.008856,903.3*BE2/100,116*(BE2/100)^(1/3)-16)</f>
        <v>75.442507897893492</v>
      </c>
      <c r="BH2" s="26">
        <f t="shared" ref="BH2:BH15" si="2">IF(BD2/100&lt;0.008856,IF(BE2/100&lt;0.008856,500*(7.787*BD2/100-7.787*BE2/100),500*(7.787*BD2/100+16/116-(BE2/100)^(1/3))),IF(BE2/100&lt;0.008856,500*((BD2/100)^(1/3)-7.787*BE2/100-16/116),500*((BD2/100)^(1/3)-(BE2/100)^(1/3))))</f>
        <v>0.95074133416822582</v>
      </c>
      <c r="BI2" s="26">
        <f>IF(BE2/100&lt;0.008856,IF(BF2/100&lt;0.008856,200*(7.787*BE2/100-7.787*BF2/100),200*(7.787*BE2/100+16/116-(BF2/100)^(1/3))),IF(BF2/100&lt;0.008856,200*((BE2/100)^(1/3)-7.787*BF2/100-16/116),200*((BE2/100)^(1/3)-(BF2/100)^(1/3))))</f>
        <v>-1.9916136285708763</v>
      </c>
      <c r="BJ2" s="26">
        <f>SQRT(BH2^2+BI2^2)</f>
        <v>2.2069059631088113</v>
      </c>
      <c r="BK2" s="27">
        <f>IF(IF(BH2&lt;0,DEGREES(ATAN(BI2/BH2))+180,DEGREES(ATAN(BI2/BH2))+360)&gt;360,IF(BH2&lt;0,DEGREES(ATAN(BI2/BH2))+180,DEGREES(ATAN(BI2/BH2))+360)-360,IF(BH2&lt;0,DEGREES(ATAN(BI2/BH2))+180,DEGREES(ATAN(BI2/BH2))+360))</f>
        <v>295.51852053487403</v>
      </c>
      <c r="BR2" s="4">
        <v>-20</v>
      </c>
      <c r="BS2" s="4">
        <f>-SQRT(20^2-BR2^2)</f>
        <v>0</v>
      </c>
      <c r="BT2" s="4">
        <f>SQRT(20^2-BR2^2)</f>
        <v>0</v>
      </c>
      <c r="BU2" s="4">
        <v>-40</v>
      </c>
      <c r="BV2" s="4">
        <f>-SQRT(40^2-BU2^2)</f>
        <v>0</v>
      </c>
      <c r="BW2" s="4">
        <f>SQRT(40^2-BU2^2)</f>
        <v>0</v>
      </c>
      <c r="BX2" s="4">
        <v>-60</v>
      </c>
      <c r="BY2" s="4">
        <f>-SQRT(60^2-BX2^2)</f>
        <v>0</v>
      </c>
      <c r="BZ2" s="4">
        <f>SQRT(60^2-BX2^2)</f>
        <v>0</v>
      </c>
      <c r="CA2" s="4">
        <v>-80</v>
      </c>
      <c r="CB2" s="4">
        <f>-SQRT(80^2-CA2^2)</f>
        <v>0</v>
      </c>
      <c r="CC2" s="4">
        <f>SQRT(80^2-CA2^2)</f>
        <v>0</v>
      </c>
      <c r="CD2" s="4">
        <v>-100</v>
      </c>
      <c r="CE2" s="4">
        <f>-SQRT(100^2-CD2^2)</f>
        <v>0</v>
      </c>
      <c r="CF2" s="4">
        <f>SQRT(100^2-CD2^2)</f>
        <v>0</v>
      </c>
      <c r="CG2" s="4">
        <f>100*COS(PI()/6)</f>
        <v>86.602540378443877</v>
      </c>
      <c r="CH2" s="4">
        <f>100*SIN(PI()/6)</f>
        <v>49.999999999999993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</row>
    <row r="3" spans="1:126" x14ac:dyDescent="0.15">
      <c r="A3" s="3">
        <v>390</v>
      </c>
      <c r="B3" s="18">
        <v>1.3</v>
      </c>
      <c r="C3" s="18">
        <v>0.65</v>
      </c>
      <c r="D3" s="18">
        <v>3.36</v>
      </c>
      <c r="E3" s="18">
        <v>1.8708664335714439E-2</v>
      </c>
      <c r="F3" s="20">
        <v>1</v>
      </c>
      <c r="G3" s="22">
        <f t="shared" ref="G3:G42" si="3">$F$2/100*B3+$F$3/100*C3+$F$4/100*D3+E3</f>
        <v>7.1808664335714437E-2</v>
      </c>
      <c r="H3" s="22">
        <f t="shared" ref="H3:H42" si="4">2*$F$2/100*B3+2*$F$3/100*C3+2*$F$4/100*D3+E3</f>
        <v>0.12490866433571444</v>
      </c>
      <c r="I3" s="22">
        <f t="shared" ref="I3:I42" si="5">5*$F$2/100*B3+5*$F$3/100*C3+5*$F$4/100*D3+E3</f>
        <v>0.28420866433571446</v>
      </c>
      <c r="J3" s="22">
        <f t="shared" ref="J3:J42" si="6">10*$F$2/100*B3+10*$F$3/100*C3+10*$F$4/100*D3+E3</f>
        <v>0.54970866433571441</v>
      </c>
      <c r="K3" s="22">
        <f t="shared" ref="K3:K42" si="7">15*$F$2/100*B3+15*$F$3/100*C3+15*$F$4/100*D3+E3</f>
        <v>0.81520866433571437</v>
      </c>
      <c r="L3" s="22">
        <f t="shared" ref="L3:L42" si="8">20*$F$2/100*B3+20*$F$3/100*C3+20*$F$4/100*D3+E3</f>
        <v>1.0807086643357144</v>
      </c>
      <c r="M3" s="22">
        <f t="shared" ref="M3:M42" si="9">25*$F$2/100*B3+25*$F$3/100*C3+25*$F$4/100*D3+E3</f>
        <v>1.3462086643357145</v>
      </c>
      <c r="N3" s="22">
        <f t="shared" ref="N3:N42" si="10">30*$F$2/100*B3+30*$F$3/100*C3+30*$F$4/100*D3+E3</f>
        <v>1.6117086643357144</v>
      </c>
      <c r="O3" s="22">
        <f t="shared" ref="O3:O42" si="11">35*$F$2/100*B3+35*$F$3/100*C3+35*$F$4/100*D3+E3</f>
        <v>1.8772086643357142</v>
      </c>
      <c r="P3" s="22">
        <f t="shared" ref="P3:P42" si="12">40*$F$2/100*B3+40*$F$3/100*C3+40*$F$4/100*D3+E3</f>
        <v>2.1427086643357147</v>
      </c>
      <c r="Q3" s="22">
        <f t="shared" ref="Q3:Q42" si="13">50*$F$2/100*B3+50*$F$3/100*C3+50*$F$4/100*D3+E3</f>
        <v>2.6737086643357149</v>
      </c>
      <c r="R3" s="22">
        <f t="shared" ref="R3:R42" si="14">60*$F$2/100*B3+60*$F$3/100*C3+60*$F$4/100*D3+E3</f>
        <v>3.2047086643357146</v>
      </c>
      <c r="S3" s="22">
        <f t="shared" ref="S3:S42" si="15">70*$F$2/100*B3+70*$F$3/100*C3+70*$F$4/100*D3+E3</f>
        <v>3.7357086643357142</v>
      </c>
      <c r="T3" s="22">
        <f t="shared" ref="T3:T42" si="16">80*$F$2/100*B3+80*$F$3/100*C3+80*$F$4/100*D3+E3</f>
        <v>4.2667086643357148</v>
      </c>
      <c r="U3" s="22">
        <f t="shared" ref="U3:U42" si="17">90*$F$2/100*B3+90*$F$3/100*C3+90*$F$4/100*D3+E3</f>
        <v>4.7977086643357145</v>
      </c>
      <c r="V3" s="23">
        <f t="shared" ref="V3:V42" si="18">1+G3-SQRT((1+G3)^2-1)</f>
        <v>0.68609657877822472</v>
      </c>
      <c r="W3" s="23">
        <f t="shared" ref="W3:W42" si="19">1+H3-SQRT((1+H3)^2-1)</f>
        <v>0.6097198609853689</v>
      </c>
      <c r="X3" s="23">
        <f t="shared" ref="X3:X42" si="20">1+I3-SQRT((1+I3)^2-1)</f>
        <v>0.47848421171253652</v>
      </c>
      <c r="Y3" s="23">
        <f t="shared" ref="Y3:Y42" si="21">1+J3-SQRT((1+J3)^2-1)</f>
        <v>0.36581806790495297</v>
      </c>
      <c r="Z3" s="23">
        <f t="shared" ref="Z3:Z42" si="22">1+K3-SQRT((1+K3)^2-1)</f>
        <v>0.30028870107711092</v>
      </c>
      <c r="AA3" s="23">
        <f t="shared" ref="AA3:AA42" si="23">1+L3-SQRT((1+L3)^2-1)</f>
        <v>0.25605841131687557</v>
      </c>
      <c r="AB3" s="23">
        <f t="shared" ref="AB3:AB42" si="24">1+M3-SQRT((1+M3)^2-1)</f>
        <v>0.22378196439906484</v>
      </c>
      <c r="AC3" s="23">
        <f t="shared" ref="AC3:AC42" si="25">1+N3-SQRT((1+N3)^2-1)</f>
        <v>0.19902921041601873</v>
      </c>
      <c r="AD3" s="23">
        <f t="shared" ref="AD3:AD41" si="26">1+O3-SQRT((1+O3)^2-1)</f>
        <v>0.1793706969758313</v>
      </c>
      <c r="AE3" s="23">
        <f t="shared" ref="AE3:AE42" si="27">1+P3-SQRT((1+P3)^2-1)</f>
        <v>0.16334333781216603</v>
      </c>
      <c r="AF3" s="23">
        <f t="shared" ref="AF3:AF42" si="28">1+Q3-SQRT((1+Q3)^2-1)</f>
        <v>0.1387213446391784</v>
      </c>
      <c r="AG3" s="23">
        <f t="shared" ref="AG3:AG42" si="29">1+R3-SQRT((1+R3)^2-1)</f>
        <v>0.12064513006744537</v>
      </c>
      <c r="AH3" s="23">
        <f t="shared" ref="AH3:AH42" si="30">1+S3-SQRT((1+S3)^2-1)</f>
        <v>0.10678475553527278</v>
      </c>
      <c r="AI3" s="23">
        <f t="shared" ref="AI3:AI42" si="31">1+T3-SQRT((1+T3)^2-1)</f>
        <v>9.5807373942628615E-2</v>
      </c>
      <c r="AJ3" s="23">
        <f t="shared" ref="AJ3:AJ42" si="32">1+U3-SQRT((1+U3)^2-1)</f>
        <v>8.6892106564539162E-2</v>
      </c>
      <c r="AK3" s="18">
        <f t="shared" ref="AK3:AK42" si="33">0.04+(0.96*0.4*V3)/(1-0.6*V3)</f>
        <v>0.48780257509549874</v>
      </c>
      <c r="AL3" s="18">
        <f t="shared" ref="AL3:AL42" si="34">0.04+(0.96*0.4*W3)/(1-0.6*W3)</f>
        <v>0.40919616856129631</v>
      </c>
      <c r="AM3" s="18">
        <f t="shared" ref="AM3:AM42" si="35">0.04+(0.96*0.4*X3)/(1-0.6*X3)</f>
        <v>0.2977296897620369</v>
      </c>
      <c r="AN3" s="18">
        <f t="shared" ref="AN3:AN42" si="36">0.04+(0.96*0.4*Y3)/(1-0.6*Y3)</f>
        <v>0.21997756516940839</v>
      </c>
      <c r="AO3" s="18">
        <f t="shared" ref="AO3:AO42" si="37">0.04+(0.96*0.4*Z3)/(1-0.6*Z3)</f>
        <v>0.18065271361897905</v>
      </c>
      <c r="AP3" s="18">
        <f t="shared" ref="AP3:AP42" si="38">0.04+(0.96*0.4*AA3)/(1-0.6*AA3)</f>
        <v>0.15617497814952414</v>
      </c>
      <c r="AQ3" s="18">
        <f t="shared" ref="AQ3:AQ42" si="39">0.04+(0.96*0.4*AB3)/(1-0.6*AB3)</f>
        <v>0.13925980710053948</v>
      </c>
      <c r="AR3" s="18">
        <f t="shared" ref="AR3:AR41" si="40">0.04+(0.96*0.4*AC3)/(1-0.6*AC3)</f>
        <v>0.12679166242572226</v>
      </c>
      <c r="AS3" s="18">
        <f t="shared" ref="AS3:AS42" si="41">0.04+(0.96*0.4*AD3)/(1-0.6*AD3)</f>
        <v>0.11718520617546954</v>
      </c>
      <c r="AT3" s="18">
        <f t="shared" ref="AT3:AT42" si="42">0.04+(0.96*0.4*AE3)/(1-0.6*AE3)</f>
        <v>0.10953908995707748</v>
      </c>
      <c r="AU3" s="18">
        <f t="shared" ref="AU3:AU42" si="43">0.04+(0.96*0.4*AF3)/(1-0.6*AF3)</f>
        <v>9.8105260240115427E-2</v>
      </c>
      <c r="AV3" s="18">
        <f t="shared" ref="AV3:AV42" si="44">0.04+(0.96*0.4*AG3)/(1-0.6*AG3)</f>
        <v>8.9942954490148941E-2</v>
      </c>
      <c r="AW3" s="18">
        <f t="shared" ref="AW3:AW42" si="45">0.04+(0.96*0.4*AH3)/(1-0.6*AH3)</f>
        <v>8.3812446990301631E-2</v>
      </c>
      <c r="AX3" s="18">
        <f t="shared" ref="AX3:AX42" si="46">0.04+(0.96*0.4*AI3)/(1-0.6*AI3)</f>
        <v>7.9033871211311724E-2</v>
      </c>
      <c r="AY3" s="18">
        <f t="shared" ref="AY3:AY42" si="47">0.04+(0.96*0.4*AJ3)/(1-0.6*AJ3)</f>
        <v>7.5201825377989362E-2</v>
      </c>
      <c r="AZ3" s="24">
        <v>4.2429999999999994E-3</v>
      </c>
      <c r="BA3" s="24">
        <v>1.1999999999999999E-4</v>
      </c>
      <c r="BB3" s="24">
        <v>2.0500099999999997E-2</v>
      </c>
      <c r="BC3" s="25">
        <v>2</v>
      </c>
      <c r="BD3" s="26">
        <f>100/SUM(BA2:BA42)*SUMPRODUCT(AL2:AL42,AZ2:AZ42)</f>
        <v>41.53791554099238</v>
      </c>
      <c r="BE3" s="26">
        <f>100/SUM(BA2:BA42)*SUMPRODUCT(AL2:AL42,BA2:BA42)</f>
        <v>41.081495497364806</v>
      </c>
      <c r="BF3" s="26">
        <f>100/SUM(BA2:BA42)*SUMPRODUCT(AL2:AL42,BB2:BB42)</f>
        <v>41.963039574215379</v>
      </c>
      <c r="BG3" s="26">
        <f t="shared" ref="BG3:BG16" si="48">IF(BE3/100&lt;0.008856,903.3*BE3/100,116*(BE3/100)^(1/3)-16)</f>
        <v>70.232981923713069</v>
      </c>
      <c r="BH3" s="26">
        <f t="shared" si="2"/>
        <v>1.3714537917310921</v>
      </c>
      <c r="BI3" s="26">
        <f t="shared" ref="BI3:BI16" si="49">IF(BE3/100&lt;0.008856,IF(BF3/100&lt;0.008856,200*(7.787*BE3/100-7.787*BF3/100),200*(7.787*BE3/100+16/116-(BF3/100)^(1/3))),IF(BF3/100&lt;0.008856,200*((BE3/100)^(1/3)-7.787*BF3/100-16/116),200*((BE3/100)^(1/3)-(BF3/100)^(1/3))))</f>
        <v>-1.0559445852274418</v>
      </c>
      <c r="BJ3" s="26">
        <f t="shared" ref="BJ3:BJ16" si="50">SQRT(BH3^2+BI3^2)</f>
        <v>1.7308681260930145</v>
      </c>
      <c r="BK3" s="27">
        <f t="shared" ref="BK3:BK16" si="51">IF(IF(BH3&lt;0,DEGREES(ATAN(BI3/BH3))+180,DEGREES(ATAN(BI3/BH3))+360)&gt;360,IF(BH3&lt;0,DEGREES(ATAN(BI3/BH3))+180,DEGREES(ATAN(BI3/BH3))+360)-360,IF(BH3&lt;0,DEGREES(ATAN(BI3/BH3))+180,DEGREES(ATAN(BI3/BH3))+360))</f>
        <v>322.40569160605435</v>
      </c>
      <c r="BR3" s="4">
        <v>-19.75</v>
      </c>
      <c r="BS3" s="4">
        <f t="shared" ref="BS3:BS66" si="52">-SQRT(20^2-BR3^2)</f>
        <v>-3.1523800532296229</v>
      </c>
      <c r="BT3" s="4">
        <f t="shared" ref="BT3:BT66" si="53">SQRT(20^2-BR3^2)</f>
        <v>3.1523800532296229</v>
      </c>
      <c r="BU3" s="4">
        <v>-39.75</v>
      </c>
      <c r="BV3" s="4">
        <f t="shared" ref="BV3:BV66" si="54">-SQRT(40^2-BU3^2)</f>
        <v>-4.4651427748729375</v>
      </c>
      <c r="BW3" s="4">
        <f t="shared" ref="BW3:BW66" si="55">SQRT(40^2-BU3^2)</f>
        <v>4.4651427748729375</v>
      </c>
      <c r="BX3" s="4">
        <v>-59.75</v>
      </c>
      <c r="BY3" s="4">
        <f t="shared" ref="BY3:BY66" si="56">-SQRT(60^2-BX3^2)</f>
        <v>-5.4715171570598224</v>
      </c>
      <c r="BZ3" s="4">
        <f t="shared" ref="BZ3:BZ66" si="57">SQRT(60^2-BX3^2)</f>
        <v>5.4715171570598224</v>
      </c>
      <c r="CA3" s="4">
        <v>-79.75</v>
      </c>
      <c r="CB3" s="4">
        <f t="shared" ref="CB3:CB66" si="58">-SQRT(80^2-CA3^2)</f>
        <v>-6.3196123298822693</v>
      </c>
      <c r="CC3" s="4">
        <f t="shared" ref="CC3:CC66" si="59">SQRT(80^2-CA3^2)</f>
        <v>6.3196123298822693</v>
      </c>
      <c r="CD3" s="4">
        <v>-99.75</v>
      </c>
      <c r="CE3" s="4">
        <f t="shared" ref="CE3:CE66" si="60">-SQRT(100^2-CD3^2)</f>
        <v>-7.066647012551285</v>
      </c>
      <c r="CF3" s="4">
        <f t="shared" ref="CF3:CF66" si="61">SQRT(100^2-CD3^2)</f>
        <v>7.066647012551285</v>
      </c>
      <c r="CG3" s="4">
        <f>100*COS(PI()/3)</f>
        <v>50.000000000000014</v>
      </c>
      <c r="CH3" s="4">
        <f>100*SIN(PI()/3)</f>
        <v>86.602540378443862</v>
      </c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</row>
    <row r="4" spans="1:126" x14ac:dyDescent="0.15">
      <c r="A4" s="3">
        <v>400</v>
      </c>
      <c r="B4" s="18">
        <v>1.2</v>
      </c>
      <c r="C4" s="18">
        <v>0.7</v>
      </c>
      <c r="D4" s="18">
        <v>3.76</v>
      </c>
      <c r="E4" s="18">
        <v>1.4146280243036092E-2</v>
      </c>
      <c r="F4" s="21">
        <v>1</v>
      </c>
      <c r="G4" s="22">
        <f t="shared" si="3"/>
        <v>7.0746280243036086E-2</v>
      </c>
      <c r="H4" s="22">
        <f t="shared" si="4"/>
        <v>0.1273462802430361</v>
      </c>
      <c r="I4" s="22">
        <f t="shared" si="5"/>
        <v>0.29714628024303613</v>
      </c>
      <c r="J4" s="22">
        <f t="shared" si="6"/>
        <v>0.58014628024303616</v>
      </c>
      <c r="K4" s="22">
        <f t="shared" si="7"/>
        <v>0.86314628024303608</v>
      </c>
      <c r="L4" s="22">
        <f t="shared" si="8"/>
        <v>1.1461462802430362</v>
      </c>
      <c r="M4" s="22">
        <f t="shared" si="9"/>
        <v>1.4291462802430361</v>
      </c>
      <c r="N4" s="22">
        <f t="shared" si="10"/>
        <v>1.7121462802430361</v>
      </c>
      <c r="O4" s="22">
        <f t="shared" si="11"/>
        <v>1.995146280243036</v>
      </c>
      <c r="P4" s="22">
        <f t="shared" si="12"/>
        <v>2.2781462802430363</v>
      </c>
      <c r="Q4" s="22">
        <f t="shared" si="13"/>
        <v>2.8441462802430362</v>
      </c>
      <c r="R4" s="22">
        <f t="shared" si="14"/>
        <v>3.410146280243036</v>
      </c>
      <c r="S4" s="22">
        <f t="shared" si="15"/>
        <v>3.9761462802430358</v>
      </c>
      <c r="T4" s="22">
        <f t="shared" si="16"/>
        <v>4.5421462802430366</v>
      </c>
      <c r="U4" s="22">
        <f t="shared" si="17"/>
        <v>5.1081462802430355</v>
      </c>
      <c r="V4" s="23">
        <f t="shared" si="18"/>
        <v>0.68799623562605849</v>
      </c>
      <c r="W4" s="23">
        <f t="shared" si="19"/>
        <v>0.60685647671388909</v>
      </c>
      <c r="X4" s="23">
        <f t="shared" si="20"/>
        <v>0.47095715398419635</v>
      </c>
      <c r="Y4" s="23">
        <f t="shared" si="21"/>
        <v>0.35668305359259711</v>
      </c>
      <c r="Z4" s="23">
        <f t="shared" si="22"/>
        <v>0.29110491259921289</v>
      </c>
      <c r="AA4" s="23">
        <f t="shared" si="23"/>
        <v>0.24721398650504689</v>
      </c>
      <c r="AB4" s="23">
        <f t="shared" si="24"/>
        <v>0.2153821440219752</v>
      </c>
      <c r="AC4" s="23">
        <f t="shared" si="25"/>
        <v>0.19108748572115175</v>
      </c>
      <c r="AD4" s="23">
        <f t="shared" si="26"/>
        <v>0.17186782425367042</v>
      </c>
      <c r="AE4" s="23">
        <f t="shared" si="27"/>
        <v>0.15624893493021252</v>
      </c>
      <c r="AF4" s="23">
        <f t="shared" si="28"/>
        <v>0.13234609382319462</v>
      </c>
      <c r="AG4" s="23">
        <f t="shared" si="29"/>
        <v>0.11487094411596921</v>
      </c>
      <c r="AH4" s="23">
        <f t="shared" si="30"/>
        <v>0.10151482726358019</v>
      </c>
      <c r="AI4" s="23">
        <f t="shared" si="31"/>
        <v>9.0964262403995022E-2</v>
      </c>
      <c r="AJ4" s="23">
        <f t="shared" si="32"/>
        <v>8.2413878215309211E-2</v>
      </c>
      <c r="AK4" s="18">
        <f t="shared" si="33"/>
        <v>0.48991406385139596</v>
      </c>
      <c r="AL4" s="18">
        <f t="shared" si="34"/>
        <v>0.40646953273226655</v>
      </c>
      <c r="AM4" s="18">
        <f t="shared" si="35"/>
        <v>0.29207843155290514</v>
      </c>
      <c r="AN4" s="18">
        <f t="shared" si="36"/>
        <v>0.21425954952488005</v>
      </c>
      <c r="AO4" s="18">
        <f t="shared" si="37"/>
        <v>0.17544077066158403</v>
      </c>
      <c r="AP4" s="18">
        <f t="shared" si="38"/>
        <v>0.15146335032825139</v>
      </c>
      <c r="AQ4" s="18">
        <f t="shared" si="39"/>
        <v>0.13498108056914193</v>
      </c>
      <c r="AR4" s="18">
        <f t="shared" si="40"/>
        <v>0.12287999210125264</v>
      </c>
      <c r="AS4" s="18">
        <f t="shared" si="41"/>
        <v>0.1135854246078942</v>
      </c>
      <c r="AT4" s="18">
        <f t="shared" si="42"/>
        <v>0.10620639857052766</v>
      </c>
      <c r="AU4" s="18">
        <f t="shared" si="43"/>
        <v>9.520456516454831E-2</v>
      </c>
      <c r="AV4" s="18">
        <f t="shared" si="44"/>
        <v>8.7375697178349754E-2</v>
      </c>
      <c r="AW4" s="18">
        <f t="shared" si="45"/>
        <v>8.1510023381162311E-2</v>
      </c>
      <c r="AX4" s="18">
        <f t="shared" si="46"/>
        <v>7.6946778643647962E-2</v>
      </c>
      <c r="AY4" s="18">
        <f t="shared" si="47"/>
        <v>7.3293223431443164E-2</v>
      </c>
      <c r="AZ4" s="24">
        <v>1.431E-2</v>
      </c>
      <c r="BA4" s="24">
        <v>3.9599999999999998E-4</v>
      </c>
      <c r="BB4" s="24">
        <v>6.7850009999999988E-2</v>
      </c>
      <c r="BC4" s="25">
        <v>5</v>
      </c>
      <c r="BD4" s="26">
        <f>100/SUM(BA2:BA42)*SUMPRODUCT(AM2:AM42,AZ2:AZ42)</f>
        <v>30.389479138407204</v>
      </c>
      <c r="BE4" s="26">
        <f>100/SUM(BA2:BA42)*SUMPRODUCT(AM2:AM42,BA2:BA42)</f>
        <v>29.901515988713111</v>
      </c>
      <c r="BF4" s="26">
        <f>100/SUM(BA2:BA42)*SUMPRODUCT(AM2:AM42,BB2:BB42)</f>
        <v>30.050958290854613</v>
      </c>
      <c r="BG4" s="26">
        <f t="shared" si="48"/>
        <v>61.569154618243573</v>
      </c>
      <c r="BH4" s="26">
        <f t="shared" si="2"/>
        <v>1.808947958553575</v>
      </c>
      <c r="BI4" s="26">
        <f t="shared" si="49"/>
        <v>-0.2224323990714927</v>
      </c>
      <c r="BJ4" s="26">
        <f t="shared" si="50"/>
        <v>1.8225720531468286</v>
      </c>
      <c r="BK4" s="27">
        <f t="shared" si="51"/>
        <v>352.98996784315261</v>
      </c>
      <c r="BR4" s="4">
        <v>-19.5</v>
      </c>
      <c r="BS4" s="4">
        <f t="shared" si="52"/>
        <v>-4.4440972086577943</v>
      </c>
      <c r="BT4" s="4">
        <f t="shared" si="53"/>
        <v>4.4440972086577943</v>
      </c>
      <c r="BU4" s="4">
        <v>-39.5</v>
      </c>
      <c r="BV4" s="4">
        <f t="shared" si="54"/>
        <v>-6.3047601064592458</v>
      </c>
      <c r="BW4" s="4">
        <f t="shared" si="55"/>
        <v>6.3047601064592458</v>
      </c>
      <c r="BX4" s="4">
        <v>-59.5</v>
      </c>
      <c r="BY4" s="4">
        <f t="shared" si="56"/>
        <v>-7.7298124168701534</v>
      </c>
      <c r="BZ4" s="4">
        <f t="shared" si="57"/>
        <v>7.7298124168701534</v>
      </c>
      <c r="CA4" s="4">
        <v>-79.5</v>
      </c>
      <c r="CB4" s="4">
        <f t="shared" si="58"/>
        <v>-8.9302855497458751</v>
      </c>
      <c r="CC4" s="4">
        <f t="shared" si="59"/>
        <v>8.9302855497458751</v>
      </c>
      <c r="CD4" s="4">
        <v>-99.5</v>
      </c>
      <c r="CE4" s="4">
        <f t="shared" si="60"/>
        <v>-9.9874921777190888</v>
      </c>
      <c r="CF4" s="4">
        <f t="shared" si="61"/>
        <v>9.9874921777190888</v>
      </c>
      <c r="CG4" s="4">
        <f>100*COS(4*PI()/6)</f>
        <v>-49.999999999999979</v>
      </c>
      <c r="CH4" s="4">
        <f>100*SIN(4*PI()/6)</f>
        <v>86.602540378443877</v>
      </c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6" x14ac:dyDescent="0.15">
      <c r="A5" s="3">
        <v>410</v>
      </c>
      <c r="B5" s="18">
        <v>1</v>
      </c>
      <c r="C5" s="18">
        <v>0.75</v>
      </c>
      <c r="D5" s="18">
        <v>3.84</v>
      </c>
      <c r="E5" s="18">
        <v>1.1531789579397498E-2</v>
      </c>
      <c r="G5" s="22">
        <f t="shared" si="3"/>
        <v>6.7431789579397494E-2</v>
      </c>
      <c r="H5" s="22">
        <f t="shared" si="4"/>
        <v>0.1233317895793975</v>
      </c>
      <c r="I5" s="22">
        <f t="shared" si="5"/>
        <v>0.29103178957939752</v>
      </c>
      <c r="J5" s="22">
        <f t="shared" si="6"/>
        <v>0.57053178957939754</v>
      </c>
      <c r="K5" s="22">
        <f t="shared" si="7"/>
        <v>0.8500317895793974</v>
      </c>
      <c r="L5" s="22">
        <f t="shared" si="8"/>
        <v>1.1295317895793977</v>
      </c>
      <c r="M5" s="22">
        <f t="shared" si="9"/>
        <v>1.4090317895793976</v>
      </c>
      <c r="N5" s="22">
        <f t="shared" si="10"/>
        <v>1.6885317895793974</v>
      </c>
      <c r="O5" s="22">
        <f t="shared" si="11"/>
        <v>1.9680317895793973</v>
      </c>
      <c r="P5" s="22">
        <f t="shared" si="12"/>
        <v>2.2475317895793978</v>
      </c>
      <c r="Q5" s="22">
        <f t="shared" si="13"/>
        <v>2.8065317895793975</v>
      </c>
      <c r="R5" s="22">
        <f t="shared" si="14"/>
        <v>3.3655317895793972</v>
      </c>
      <c r="S5" s="22">
        <f t="shared" si="15"/>
        <v>3.924531789579397</v>
      </c>
      <c r="T5" s="22">
        <f t="shared" si="16"/>
        <v>4.4835317895793976</v>
      </c>
      <c r="U5" s="22">
        <f t="shared" si="17"/>
        <v>5.0425317895793977</v>
      </c>
      <c r="V5" s="23">
        <f t="shared" si="18"/>
        <v>0.6940544664802637</v>
      </c>
      <c r="W5" s="23">
        <f t="shared" si="19"/>
        <v>0.61159522700090452</v>
      </c>
      <c r="X5" s="23">
        <f t="shared" si="20"/>
        <v>0.47447616887460953</v>
      </c>
      <c r="Y5" s="23">
        <f t="shared" si="21"/>
        <v>0.35951151638845502</v>
      </c>
      <c r="Z5" s="23">
        <f t="shared" si="22"/>
        <v>0.29355576263444383</v>
      </c>
      <c r="AA5" s="23">
        <f t="shared" si="23"/>
        <v>0.24939731491296269</v>
      </c>
      <c r="AB5" s="23">
        <f t="shared" si="24"/>
        <v>0.21735796275111818</v>
      </c>
      <c r="AC5" s="23">
        <f t="shared" si="25"/>
        <v>0.19289496031537201</v>
      </c>
      <c r="AD5" s="23">
        <f t="shared" si="26"/>
        <v>0.17353492897033984</v>
      </c>
      <c r="AE5" s="23">
        <f t="shared" si="27"/>
        <v>0.15779673227613999</v>
      </c>
      <c r="AF5" s="23">
        <f t="shared" si="28"/>
        <v>0.13370123739236117</v>
      </c>
      <c r="AG5" s="23">
        <f t="shared" si="29"/>
        <v>0.11607678854358294</v>
      </c>
      <c r="AH5" s="23">
        <f t="shared" si="30"/>
        <v>0.10260133108271141</v>
      </c>
      <c r="AI5" s="23">
        <f t="shared" si="31"/>
        <v>9.1953088741596467E-2</v>
      </c>
      <c r="AJ5" s="23">
        <f t="shared" si="32"/>
        <v>8.3321235481011335E-2</v>
      </c>
      <c r="AK5" s="18">
        <f t="shared" si="33"/>
        <v>0.49670294744630783</v>
      </c>
      <c r="AL5" s="18">
        <f t="shared" si="34"/>
        <v>0.41098999230286981</v>
      </c>
      <c r="AM5" s="18">
        <f t="shared" si="35"/>
        <v>0.29471159906251454</v>
      </c>
      <c r="AN5" s="18">
        <f t="shared" si="36"/>
        <v>0.21602146955519397</v>
      </c>
      <c r="AO5" s="18">
        <f t="shared" si="37"/>
        <v>0.17682484607349327</v>
      </c>
      <c r="AP5" s="18">
        <f t="shared" si="38"/>
        <v>0.15262099285982036</v>
      </c>
      <c r="AQ5" s="18">
        <f t="shared" si="39"/>
        <v>0.13598306819305594</v>
      </c>
      <c r="AR5" s="18">
        <f t="shared" si="40"/>
        <v>0.12376655222095256</v>
      </c>
      <c r="AS5" s="18">
        <f t="shared" si="41"/>
        <v>0.11438215378930308</v>
      </c>
      <c r="AT5" s="18">
        <f t="shared" si="42"/>
        <v>0.10693082442359231</v>
      </c>
      <c r="AU5" s="18">
        <f t="shared" si="43"/>
        <v>9.5819126965973903E-2</v>
      </c>
      <c r="AV5" s="18">
        <f t="shared" si="44"/>
        <v>8.7910247394247548E-2</v>
      </c>
      <c r="AW5" s="18">
        <f t="shared" si="45"/>
        <v>8.1983445575448954E-2</v>
      </c>
      <c r="AX5" s="18">
        <f t="shared" si="46"/>
        <v>7.7371860901946199E-2</v>
      </c>
      <c r="AY5" s="18">
        <f t="shared" si="47"/>
        <v>7.3679063113799181E-2</v>
      </c>
      <c r="AZ5" s="24">
        <v>4.3509999999999993E-2</v>
      </c>
      <c r="BA5" s="24">
        <v>1.2099999999999999E-3</v>
      </c>
      <c r="BB5" s="24">
        <v>0.20739999999999997</v>
      </c>
      <c r="BC5" s="25">
        <v>10</v>
      </c>
      <c r="BD5" s="26">
        <f>100/SUM(BA2:BA42)*SUMPRODUCT(AN2:AN42,AZ2:AZ42)</f>
        <v>22.540494846819129</v>
      </c>
      <c r="BE5" s="26">
        <f>100/SUM(BA2:BA42)*SUMPRODUCT(AN2:AN42,BA2:BA42)</f>
        <v>22.104344153229817</v>
      </c>
      <c r="BF5" s="26">
        <f>100/SUM(BA2:BA42)*SUMPRODUCT(AN2:AN42,BB2:BB42)</f>
        <v>22.03070251349488</v>
      </c>
      <c r="BG5" s="26">
        <f t="shared" si="48"/>
        <v>54.137540710760845</v>
      </c>
      <c r="BH5" s="26">
        <f t="shared" si="2"/>
        <v>1.9754474570161662</v>
      </c>
      <c r="BI5" s="26">
        <f t="shared" si="49"/>
        <v>0.13444046894119932</v>
      </c>
      <c r="BJ5" s="26">
        <f t="shared" si="50"/>
        <v>1.9800168926352035</v>
      </c>
      <c r="BK5" s="27">
        <f t="shared" si="51"/>
        <v>3.8933013505616714</v>
      </c>
      <c r="BR5" s="4">
        <v>-19.25</v>
      </c>
      <c r="BS5" s="4">
        <f t="shared" si="52"/>
        <v>-5.4256336035526767</v>
      </c>
      <c r="BT5" s="4">
        <f t="shared" si="53"/>
        <v>5.4256336035526767</v>
      </c>
      <c r="BU5" s="4">
        <v>-39.25</v>
      </c>
      <c r="BV5" s="4">
        <f t="shared" si="54"/>
        <v>-7.7095719725546372</v>
      </c>
      <c r="BW5" s="4">
        <f t="shared" si="55"/>
        <v>7.7095719725546372</v>
      </c>
      <c r="BX5" s="4">
        <v>-59.25</v>
      </c>
      <c r="BY5" s="4">
        <f t="shared" si="56"/>
        <v>-9.4571401596888691</v>
      </c>
      <c r="BZ5" s="4">
        <f t="shared" si="57"/>
        <v>9.4571401596888691</v>
      </c>
      <c r="CA5" s="4">
        <v>-79.25</v>
      </c>
      <c r="CB5" s="4">
        <f t="shared" si="58"/>
        <v>-10.928746497197197</v>
      </c>
      <c r="CC5" s="4">
        <f t="shared" si="59"/>
        <v>10.928746497197197</v>
      </c>
      <c r="CD5" s="4">
        <v>-99.25</v>
      </c>
      <c r="CE5" s="4">
        <f t="shared" si="60"/>
        <v>-12.224463178397651</v>
      </c>
      <c r="CF5" s="4">
        <f t="shared" si="61"/>
        <v>12.224463178397651</v>
      </c>
      <c r="CG5" s="4">
        <f>100*COS(5*PI()/6)</f>
        <v>-86.602540378443877</v>
      </c>
      <c r="CH5" s="4">
        <f>100*SIN(5*PI()/6)</f>
        <v>49.999999999999993</v>
      </c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</row>
    <row r="6" spans="1:126" x14ac:dyDescent="0.15">
      <c r="A6" s="3">
        <v>420</v>
      </c>
      <c r="B6" s="18">
        <v>0.8</v>
      </c>
      <c r="C6" s="18">
        <v>0.8</v>
      </c>
      <c r="D6" s="18">
        <v>3.92</v>
      </c>
      <c r="E6" s="18">
        <v>9.8650674584357719E-3</v>
      </c>
      <c r="G6" s="22">
        <f t="shared" si="3"/>
        <v>6.5065067458435766E-2</v>
      </c>
      <c r="H6" s="22">
        <f t="shared" si="4"/>
        <v>0.12026506745843576</v>
      </c>
      <c r="I6" s="22">
        <f t="shared" si="5"/>
        <v>0.28586506745843582</v>
      </c>
      <c r="J6" s="22">
        <f t="shared" si="6"/>
        <v>0.56186506745843579</v>
      </c>
      <c r="K6" s="22">
        <f t="shared" si="7"/>
        <v>0.8378650674584357</v>
      </c>
      <c r="L6" s="22">
        <f t="shared" si="8"/>
        <v>1.1138650674584358</v>
      </c>
      <c r="M6" s="22">
        <f t="shared" si="9"/>
        <v>1.3898650674584356</v>
      </c>
      <c r="N6" s="22">
        <f t="shared" si="10"/>
        <v>1.6658650674584357</v>
      </c>
      <c r="O6" s="22">
        <f t="shared" si="11"/>
        <v>1.9418650674584357</v>
      </c>
      <c r="P6" s="22">
        <f t="shared" si="12"/>
        <v>2.2178650674584359</v>
      </c>
      <c r="Q6" s="22">
        <f t="shared" si="13"/>
        <v>2.7698650674584355</v>
      </c>
      <c r="R6" s="22">
        <f t="shared" si="14"/>
        <v>3.3218650674584356</v>
      </c>
      <c r="S6" s="22">
        <f t="shared" si="15"/>
        <v>3.8738650674584356</v>
      </c>
      <c r="T6" s="22">
        <f t="shared" si="16"/>
        <v>4.4258650674584361</v>
      </c>
      <c r="U6" s="22">
        <f t="shared" si="17"/>
        <v>4.9778650674584357</v>
      </c>
      <c r="V6" s="23">
        <f t="shared" si="18"/>
        <v>0.69850866263068956</v>
      </c>
      <c r="W6" s="23">
        <f t="shared" si="19"/>
        <v>0.61529593833502716</v>
      </c>
      <c r="X6" s="23">
        <f t="shared" si="20"/>
        <v>0.47750316106385093</v>
      </c>
      <c r="Y6" s="23">
        <f t="shared" si="21"/>
        <v>0.36210572119480111</v>
      </c>
      <c r="Z6" s="23">
        <f t="shared" si="22"/>
        <v>0.29587025352941332</v>
      </c>
      <c r="AA6" s="23">
        <f t="shared" si="23"/>
        <v>0.25149412604502941</v>
      </c>
      <c r="AB6" s="23">
        <f t="shared" si="24"/>
        <v>0.21927642825060234</v>
      </c>
      <c r="AC6" s="23">
        <f t="shared" si="25"/>
        <v>0.19466362728906539</v>
      </c>
      <c r="AD6" s="23">
        <f t="shared" si="26"/>
        <v>0.17517569654376342</v>
      </c>
      <c r="AE6" s="23">
        <f t="shared" si="27"/>
        <v>0.15932692115891944</v>
      </c>
      <c r="AF6" s="23">
        <f t="shared" si="28"/>
        <v>0.13504971769946961</v>
      </c>
      <c r="AG6" s="23">
        <f t="shared" si="29"/>
        <v>0.11728213197987536</v>
      </c>
      <c r="AH6" s="23">
        <f t="shared" si="30"/>
        <v>0.1036909935077146</v>
      </c>
      <c r="AI6" s="23">
        <f t="shared" si="31"/>
        <v>9.2947317270858143E-2</v>
      </c>
      <c r="AJ6" s="23">
        <f t="shared" si="32"/>
        <v>8.4235390872041904E-2</v>
      </c>
      <c r="AK6" s="18">
        <f t="shared" si="33"/>
        <v>0.50174853920541362</v>
      </c>
      <c r="AL6" s="18">
        <f t="shared" si="34"/>
        <v>0.41454856781042349</v>
      </c>
      <c r="AM6" s="18">
        <f t="shared" si="35"/>
        <v>0.29698906974608807</v>
      </c>
      <c r="AN6" s="18">
        <f t="shared" si="36"/>
        <v>0.21764418164522667</v>
      </c>
      <c r="AO6" s="18">
        <f t="shared" si="37"/>
        <v>0.17813645880897477</v>
      </c>
      <c r="AP6" s="18">
        <f t="shared" si="38"/>
        <v>0.15373612478243551</v>
      </c>
      <c r="AQ6" s="18">
        <f t="shared" si="39"/>
        <v>0.13695858819247092</v>
      </c>
      <c r="AR6" s="18">
        <f t="shared" si="40"/>
        <v>0.12463618493456324</v>
      </c>
      <c r="AS6" s="18">
        <f t="shared" si="41"/>
        <v>0.1151680352303911</v>
      </c>
      <c r="AT6" s="18">
        <f t="shared" si="42"/>
        <v>0.10764847131882677</v>
      </c>
      <c r="AU6" s="18">
        <f t="shared" si="43"/>
        <v>9.6431746453278289E-2</v>
      </c>
      <c r="AV6" s="18">
        <f t="shared" si="44"/>
        <v>8.8445407054675268E-2</v>
      </c>
      <c r="AW6" s="18">
        <f t="shared" si="45"/>
        <v>8.2458905141377992E-2</v>
      </c>
      <c r="AX6" s="18">
        <f t="shared" si="46"/>
        <v>7.7799804060481009E-2</v>
      </c>
      <c r="AY6" s="18">
        <f t="shared" si="47"/>
        <v>7.4068241055862183E-2</v>
      </c>
      <c r="AZ6" s="24">
        <v>0.13438</v>
      </c>
      <c r="BA6" s="24">
        <v>3.9999999999999992E-3</v>
      </c>
      <c r="BB6" s="24">
        <v>0.64559999999999995</v>
      </c>
      <c r="BC6" s="25">
        <v>15</v>
      </c>
      <c r="BD6" s="26">
        <f>100/SUM(BA2:BA42)*SUMPRODUCT(AO2:AO42,AZ2:AZ42)</f>
        <v>18.542884683947353</v>
      </c>
      <c r="BE6" s="26">
        <f>100/SUM(BA2:BA42)*SUMPRODUCT(AO2:AO42,BA2:BA42)</f>
        <v>18.158055164802999</v>
      </c>
      <c r="BF6" s="26">
        <f>100/SUM(BA2:BA42)*SUMPRODUCT(AO2:AO42,BB2:BB42)</f>
        <v>18.035558634572592</v>
      </c>
      <c r="BG6" s="26">
        <f t="shared" si="48"/>
        <v>49.687252893033062</v>
      </c>
      <c r="BH6" s="26">
        <f t="shared" si="2"/>
        <v>1.9862222549661412</v>
      </c>
      <c r="BI6" s="26">
        <f t="shared" si="49"/>
        <v>0.25524984161024999</v>
      </c>
      <c r="BJ6" s="26">
        <f t="shared" si="50"/>
        <v>2.0025561984036404</v>
      </c>
      <c r="BK6" s="27">
        <f t="shared" si="51"/>
        <v>7.322956178452614</v>
      </c>
      <c r="BR6" s="4">
        <v>-19</v>
      </c>
      <c r="BS6" s="4">
        <f t="shared" si="52"/>
        <v>-6.2449979983983983</v>
      </c>
      <c r="BT6" s="4">
        <f t="shared" si="53"/>
        <v>6.2449979983983983</v>
      </c>
      <c r="BU6" s="4">
        <v>-39</v>
      </c>
      <c r="BV6" s="4">
        <f t="shared" si="54"/>
        <v>-8.8881944173155887</v>
      </c>
      <c r="BW6" s="4">
        <f t="shared" si="55"/>
        <v>8.8881944173155887</v>
      </c>
      <c r="BX6" s="4">
        <v>-59</v>
      </c>
      <c r="BY6" s="4">
        <f t="shared" si="56"/>
        <v>-10.908712114635714</v>
      </c>
      <c r="BZ6" s="4">
        <f t="shared" si="57"/>
        <v>10.908712114635714</v>
      </c>
      <c r="CA6" s="4">
        <v>-79</v>
      </c>
      <c r="CB6" s="4">
        <f t="shared" si="58"/>
        <v>-12.609520212918492</v>
      </c>
      <c r="CC6" s="4">
        <f t="shared" si="59"/>
        <v>12.609520212918492</v>
      </c>
      <c r="CD6" s="4">
        <v>-99</v>
      </c>
      <c r="CE6" s="4">
        <f t="shared" si="60"/>
        <v>-14.106735979665885</v>
      </c>
      <c r="CF6" s="4">
        <f t="shared" si="61"/>
        <v>14.106735979665885</v>
      </c>
      <c r="CG6" s="4">
        <f>100*COS(7*PI()/6)</f>
        <v>-86.602540378443877</v>
      </c>
      <c r="CH6" s="4">
        <f>100*SIN(7*PI()/6)</f>
        <v>-49.999999999999972</v>
      </c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</row>
    <row r="7" spans="1:126" x14ac:dyDescent="0.15">
      <c r="A7" s="3">
        <v>430</v>
      </c>
      <c r="B7" s="18">
        <v>0.6</v>
      </c>
      <c r="C7" s="18">
        <v>0.85</v>
      </c>
      <c r="D7" s="18">
        <v>3.8</v>
      </c>
      <c r="E7" s="18">
        <v>8.4125497142308516E-3</v>
      </c>
      <c r="G7" s="22">
        <f t="shared" si="3"/>
        <v>6.0912549714230851E-2</v>
      </c>
      <c r="H7" s="22">
        <f t="shared" si="4"/>
        <v>0.11341254971423084</v>
      </c>
      <c r="I7" s="22">
        <f t="shared" si="5"/>
        <v>0.27091254971423084</v>
      </c>
      <c r="J7" s="22">
        <f t="shared" si="6"/>
        <v>0.53341254971423091</v>
      </c>
      <c r="K7" s="22">
        <f t="shared" si="7"/>
        <v>0.79591254971423087</v>
      </c>
      <c r="L7" s="22">
        <f t="shared" si="8"/>
        <v>1.0584125497142309</v>
      </c>
      <c r="M7" s="22">
        <f t="shared" si="9"/>
        <v>1.3209125497142309</v>
      </c>
      <c r="N7" s="22">
        <f t="shared" si="10"/>
        <v>1.5834125497142308</v>
      </c>
      <c r="O7" s="22">
        <f t="shared" si="11"/>
        <v>1.8459125497142308</v>
      </c>
      <c r="P7" s="22">
        <f t="shared" si="12"/>
        <v>2.108412549714231</v>
      </c>
      <c r="Q7" s="22">
        <f t="shared" si="13"/>
        <v>2.6334125497142309</v>
      </c>
      <c r="R7" s="22">
        <f t="shared" si="14"/>
        <v>3.1584125497142308</v>
      </c>
      <c r="S7" s="22">
        <f t="shared" si="15"/>
        <v>3.6834125497142307</v>
      </c>
      <c r="T7" s="22">
        <f t="shared" si="16"/>
        <v>4.2084125497142306</v>
      </c>
      <c r="U7" s="22">
        <f t="shared" si="17"/>
        <v>4.7334125497142301</v>
      </c>
      <c r="V7" s="23">
        <f t="shared" si="18"/>
        <v>0.70660274440092818</v>
      </c>
      <c r="W7" s="23">
        <f t="shared" si="19"/>
        <v>0.62383364303917332</v>
      </c>
      <c r="X7" s="23">
        <f t="shared" si="20"/>
        <v>0.48655376126271666</v>
      </c>
      <c r="Y7" s="23">
        <f t="shared" si="21"/>
        <v>0.37093500256714784</v>
      </c>
      <c r="Z7" s="23">
        <f t="shared" si="22"/>
        <v>0.30416797163758513</v>
      </c>
      <c r="AA7" s="23">
        <f t="shared" si="23"/>
        <v>0.25922878344102407</v>
      </c>
      <c r="AB7" s="23">
        <f t="shared" si="24"/>
        <v>0.22648301797509562</v>
      </c>
      <c r="AC7" s="23">
        <f t="shared" si="25"/>
        <v>0.20139231427940496</v>
      </c>
      <c r="AD7" s="23">
        <f t="shared" si="26"/>
        <v>0.18147672939110748</v>
      </c>
      <c r="AE7" s="23">
        <f t="shared" si="27"/>
        <v>0.16524612913571968</v>
      </c>
      <c r="AF7" s="23">
        <f t="shared" si="28"/>
        <v>0.14032126026574776</v>
      </c>
      <c r="AG7" s="23">
        <f t="shared" si="29"/>
        <v>0.12202865647255745</v>
      </c>
      <c r="AH7" s="23">
        <f t="shared" si="30"/>
        <v>0.10800512405028773</v>
      </c>
      <c r="AI7" s="23">
        <f t="shared" si="31"/>
        <v>9.6899927405576847E-2</v>
      </c>
      <c r="AJ7" s="23">
        <f t="shared" si="32"/>
        <v>8.7881621163697687E-2</v>
      </c>
      <c r="AK7" s="18">
        <f t="shared" si="33"/>
        <v>0.51103713193320199</v>
      </c>
      <c r="AL7" s="18">
        <f t="shared" si="34"/>
        <v>0.42285470684105114</v>
      </c>
      <c r="AM7" s="18">
        <f t="shared" si="35"/>
        <v>0.30386831783824025</v>
      </c>
      <c r="AN7" s="18">
        <f t="shared" si="36"/>
        <v>0.22321571373186819</v>
      </c>
      <c r="AO7" s="18">
        <f t="shared" si="37"/>
        <v>0.18287536755688377</v>
      </c>
      <c r="AP7" s="18">
        <f t="shared" si="38"/>
        <v>0.15787832584271647</v>
      </c>
      <c r="AQ7" s="18">
        <f t="shared" si="39"/>
        <v>0.14064628329571005</v>
      </c>
      <c r="AR7" s="18">
        <f t="shared" si="40"/>
        <v>0.1279637870742954</v>
      </c>
      <c r="AS7" s="18">
        <f t="shared" si="41"/>
        <v>0.11820219077390604</v>
      </c>
      <c r="AT7" s="18">
        <f t="shared" si="42"/>
        <v>0.1104383082575762</v>
      </c>
      <c r="AU7" s="18">
        <f t="shared" si="43"/>
        <v>9.8837014343848784E-2</v>
      </c>
      <c r="AV7" s="18">
        <f t="shared" si="44"/>
        <v>9.0560933776725083E-2</v>
      </c>
      <c r="AW7" s="18">
        <f t="shared" si="45"/>
        <v>8.434784428962902E-2</v>
      </c>
      <c r="AX7" s="18">
        <f t="shared" si="46"/>
        <v>7.9506476974254739E-2</v>
      </c>
      <c r="AY7" s="18">
        <f t="shared" si="47"/>
        <v>7.5625012857179846E-2</v>
      </c>
      <c r="AZ7" s="24">
        <v>0.28389999999999999</v>
      </c>
      <c r="BA7" s="24">
        <v>1.1599999999999999E-2</v>
      </c>
      <c r="BB7" s="24">
        <v>1.3855999999999999</v>
      </c>
      <c r="BC7" s="25">
        <v>20</v>
      </c>
      <c r="BD7" s="26">
        <f>100/SUM(BA2:BA42)*SUMPRODUCT(AP2:AP42,AZ2:AZ42)</f>
        <v>16.043203777524177</v>
      </c>
      <c r="BE7" s="26">
        <f>100/SUM(BA2:BA42)*SUMPRODUCT(AP2:AP42,BA2:BA42)</f>
        <v>15.70009299036764</v>
      </c>
      <c r="BF7" s="26">
        <f>100/SUM(BA2:BA42)*SUMPRODUCT(AP2:AP42,BB2:BB42)</f>
        <v>15.565913537520666</v>
      </c>
      <c r="BG7" s="26">
        <f t="shared" si="48"/>
        <v>46.578535809899563</v>
      </c>
      <c r="BH7" s="26">
        <f t="shared" si="2"/>
        <v>1.9507928839185285</v>
      </c>
      <c r="BI7" s="26">
        <f t="shared" si="49"/>
        <v>0.30824872793824287</v>
      </c>
      <c r="BJ7" s="26">
        <f t="shared" si="50"/>
        <v>1.9749962415717945</v>
      </c>
      <c r="BK7" s="27">
        <f t="shared" si="51"/>
        <v>8.979182978459562</v>
      </c>
      <c r="BR7" s="4">
        <v>-18.75</v>
      </c>
      <c r="BS7" s="4">
        <f t="shared" si="52"/>
        <v>-6.9597054535375271</v>
      </c>
      <c r="BT7" s="4">
        <f t="shared" si="53"/>
        <v>6.9597054535375271</v>
      </c>
      <c r="BU7" s="4">
        <v>-38.75</v>
      </c>
      <c r="BV7" s="4">
        <f t="shared" si="54"/>
        <v>-9.9215674164922145</v>
      </c>
      <c r="BW7" s="4">
        <f t="shared" si="55"/>
        <v>9.9215674164922145</v>
      </c>
      <c r="BX7" s="4">
        <v>-58.75</v>
      </c>
      <c r="BY7" s="4">
        <f t="shared" si="56"/>
        <v>-12.183492931011205</v>
      </c>
      <c r="BZ7" s="4">
        <f t="shared" si="57"/>
        <v>12.183492931011205</v>
      </c>
      <c r="CA7" s="4">
        <v>-78.75</v>
      </c>
      <c r="CB7" s="4">
        <f t="shared" si="58"/>
        <v>-14.086784586980807</v>
      </c>
      <c r="CC7" s="4">
        <f t="shared" si="59"/>
        <v>14.086784586980807</v>
      </c>
      <c r="CD7" s="4">
        <v>-98.75</v>
      </c>
      <c r="CE7" s="4">
        <f t="shared" si="60"/>
        <v>-15.761900266148114</v>
      </c>
      <c r="CF7" s="4">
        <f t="shared" si="61"/>
        <v>15.761900266148114</v>
      </c>
      <c r="CG7" s="4">
        <f>100*COS(8*PI()/6)</f>
        <v>-50.000000000000043</v>
      </c>
      <c r="CH7" s="4">
        <f>100*SIN(8*PI()/6)</f>
        <v>-86.602540378443848</v>
      </c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</row>
    <row r="8" spans="1:126" x14ac:dyDescent="0.15">
      <c r="A8" s="3">
        <v>440</v>
      </c>
      <c r="B8" s="18">
        <v>0.4</v>
      </c>
      <c r="C8" s="18">
        <v>0.9</v>
      </c>
      <c r="D8" s="18">
        <v>3.68</v>
      </c>
      <c r="E8" s="18">
        <v>7.1604147743286207E-3</v>
      </c>
      <c r="G8" s="22">
        <f t="shared" si="3"/>
        <v>5.6960414774328616E-2</v>
      </c>
      <c r="H8" s="22">
        <f t="shared" si="4"/>
        <v>0.10676041477432861</v>
      </c>
      <c r="I8" s="22">
        <f t="shared" si="5"/>
        <v>0.25616041477432866</v>
      </c>
      <c r="J8" s="22">
        <f t="shared" si="6"/>
        <v>0.50516041477432871</v>
      </c>
      <c r="K8" s="22">
        <f t="shared" si="7"/>
        <v>0.75416041477432871</v>
      </c>
      <c r="L8" s="22">
        <f t="shared" si="8"/>
        <v>1.0031604147743287</v>
      </c>
      <c r="M8" s="22">
        <f t="shared" si="9"/>
        <v>1.2521604147743288</v>
      </c>
      <c r="N8" s="22">
        <f t="shared" si="10"/>
        <v>1.5011604147743289</v>
      </c>
      <c r="O8" s="22">
        <f t="shared" si="11"/>
        <v>1.7501604147743286</v>
      </c>
      <c r="P8" s="22">
        <f t="shared" si="12"/>
        <v>1.9991604147743289</v>
      </c>
      <c r="Q8" s="22">
        <f t="shared" si="13"/>
        <v>2.4971604147743287</v>
      </c>
      <c r="R8" s="22">
        <f t="shared" si="14"/>
        <v>2.9951604147743289</v>
      </c>
      <c r="S8" s="22">
        <f t="shared" si="15"/>
        <v>3.4931604147743283</v>
      </c>
      <c r="T8" s="22">
        <f t="shared" si="16"/>
        <v>3.9911604147743289</v>
      </c>
      <c r="U8" s="22">
        <f t="shared" si="17"/>
        <v>4.4891604147743287</v>
      </c>
      <c r="V8" s="23">
        <f t="shared" si="18"/>
        <v>0.71466621616745674</v>
      </c>
      <c r="W8" s="23">
        <f t="shared" si="19"/>
        <v>0.6325045600804261</v>
      </c>
      <c r="X8" s="23">
        <f t="shared" si="20"/>
        <v>0.49593742929834783</v>
      </c>
      <c r="Y8" s="23">
        <f t="shared" si="21"/>
        <v>0.38021247188824581</v>
      </c>
      <c r="Z8" s="23">
        <f t="shared" si="22"/>
        <v>0.31295301791527663</v>
      </c>
      <c r="AA8" s="23">
        <f t="shared" si="23"/>
        <v>0.26746123366060215</v>
      </c>
      <c r="AB8" s="23">
        <f t="shared" si="24"/>
        <v>0.23418456410701305</v>
      </c>
      <c r="AC8" s="23">
        <f t="shared" si="25"/>
        <v>0.20860650691652394</v>
      </c>
      <c r="AD8" s="23">
        <f t="shared" si="26"/>
        <v>0.18825052038075185</v>
      </c>
      <c r="AE8" s="23">
        <f t="shared" si="27"/>
        <v>0.17162382021903921</v>
      </c>
      <c r="AF8" s="23">
        <f t="shared" si="28"/>
        <v>0.1460216580731748</v>
      </c>
      <c r="AG8" s="23">
        <f t="shared" si="29"/>
        <v>0.12717557253673473</v>
      </c>
      <c r="AH8" s="23">
        <f t="shared" si="30"/>
        <v>0.11269348613589614</v>
      </c>
      <c r="AI8" s="23">
        <f t="shared" si="31"/>
        <v>0.10120312600275394</v>
      </c>
      <c r="AJ8" s="23">
        <f t="shared" si="32"/>
        <v>9.1857193801332393E-2</v>
      </c>
      <c r="AK8" s="18">
        <f t="shared" si="33"/>
        <v>0.52044764906080454</v>
      </c>
      <c r="AL8" s="18">
        <f t="shared" si="34"/>
        <v>0.43143081715469478</v>
      </c>
      <c r="AM8" s="18">
        <f t="shared" si="35"/>
        <v>0.31111303332991463</v>
      </c>
      <c r="AN8" s="18">
        <f t="shared" si="36"/>
        <v>0.22915246496622413</v>
      </c>
      <c r="AO8" s="18">
        <f t="shared" si="37"/>
        <v>0.18795590755143549</v>
      </c>
      <c r="AP8" s="18">
        <f t="shared" si="38"/>
        <v>0.1623374248733663</v>
      </c>
      <c r="AQ8" s="18">
        <f t="shared" si="39"/>
        <v>0.14462826778825105</v>
      </c>
      <c r="AR8" s="18">
        <f t="shared" si="40"/>
        <v>0.1315656075874494</v>
      </c>
      <c r="AS8" s="18">
        <f t="shared" si="41"/>
        <v>0.1214928417457781</v>
      </c>
      <c r="AT8" s="18">
        <f t="shared" si="42"/>
        <v>0.11346896124159533</v>
      </c>
      <c r="AU8" s="18">
        <f t="shared" si="43"/>
        <v>0.10145672437597467</v>
      </c>
      <c r="AV8" s="18">
        <f t="shared" si="44"/>
        <v>9.2869657209358802E-2</v>
      </c>
      <c r="AW8" s="18">
        <f t="shared" si="45"/>
        <v>8.6412532745474502E-2</v>
      </c>
      <c r="AX8" s="18">
        <f t="shared" si="46"/>
        <v>8.1374327130156979E-2</v>
      </c>
      <c r="AY8" s="18">
        <f t="shared" si="47"/>
        <v>7.7330613668387477E-2</v>
      </c>
      <c r="AZ8" s="24">
        <v>0.34827999999999998</v>
      </c>
      <c r="BA8" s="24">
        <v>2.3E-2</v>
      </c>
      <c r="BB8" s="24">
        <v>1.7470599999999998</v>
      </c>
      <c r="BC8" s="25">
        <v>25</v>
      </c>
      <c r="BD8" s="26">
        <f>100/SUM(BA2:BA42)*SUMPRODUCT(AQ2:AQ42,AZ2:AZ42)</f>
        <v>14.309946520583793</v>
      </c>
      <c r="BE8" s="26">
        <f>100/SUM(BA2:BA42)*SUMPRODUCT(AQ2:AQ42,BA2:BA42)</f>
        <v>14.000590857198993</v>
      </c>
      <c r="BF8" s="26">
        <f>100/SUM(BA2:BA42)*SUMPRODUCT(AQ2:AQ42,BB2:BB42)</f>
        <v>13.866303940536232</v>
      </c>
      <c r="BG8" s="26">
        <f t="shared" si="48"/>
        <v>44.233778928153406</v>
      </c>
      <c r="BH8" s="26">
        <f t="shared" si="2"/>
        <v>1.8983269469991515</v>
      </c>
      <c r="BI8" s="26">
        <f t="shared" si="49"/>
        <v>0.33309792128743965</v>
      </c>
      <c r="BJ8" s="26">
        <f t="shared" si="50"/>
        <v>1.9273296092960157</v>
      </c>
      <c r="BK8" s="27">
        <f t="shared" si="51"/>
        <v>9.9523280826816745</v>
      </c>
      <c r="BR8" s="4">
        <v>-18.5</v>
      </c>
      <c r="BS8" s="4">
        <f t="shared" si="52"/>
        <v>-7.5993420767853319</v>
      </c>
      <c r="BT8" s="4">
        <f t="shared" si="53"/>
        <v>7.5993420767853319</v>
      </c>
      <c r="BU8" s="4">
        <v>-38.5</v>
      </c>
      <c r="BV8" s="4">
        <f t="shared" si="54"/>
        <v>-10.851267207105353</v>
      </c>
      <c r="BW8" s="4">
        <f t="shared" si="55"/>
        <v>10.851267207105353</v>
      </c>
      <c r="BX8" s="4">
        <v>-58.5</v>
      </c>
      <c r="BY8" s="4">
        <f t="shared" si="56"/>
        <v>-13.332291625973383</v>
      </c>
      <c r="BZ8" s="4">
        <f t="shared" si="57"/>
        <v>13.332291625973383</v>
      </c>
      <c r="CA8" s="4">
        <v>-78.5</v>
      </c>
      <c r="CB8" s="4">
        <f t="shared" si="58"/>
        <v>-15.419143945109274</v>
      </c>
      <c r="CC8" s="4">
        <f t="shared" si="59"/>
        <v>15.419143945109274</v>
      </c>
      <c r="CD8" s="4">
        <v>-98.5</v>
      </c>
      <c r="CE8" s="4">
        <f t="shared" si="60"/>
        <v>-17.255433926737396</v>
      </c>
      <c r="CF8" s="4">
        <f t="shared" si="61"/>
        <v>17.255433926737396</v>
      </c>
      <c r="CG8" s="4">
        <f>100*COS(10*PI()/6)</f>
        <v>50.000000000000014</v>
      </c>
      <c r="CH8" s="4">
        <f>100*SIN(10*PI()/6)</f>
        <v>-86.602540378443862</v>
      </c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</row>
    <row r="9" spans="1:126" x14ac:dyDescent="0.15">
      <c r="A9" s="3">
        <v>450</v>
      </c>
      <c r="B9" s="18">
        <v>0.4</v>
      </c>
      <c r="C9" s="18">
        <v>1</v>
      </c>
      <c r="D9" s="18">
        <v>3.44</v>
      </c>
      <c r="E9" s="18">
        <v>6.641148980334694E-3</v>
      </c>
      <c r="G9" s="22">
        <f t="shared" si="3"/>
        <v>5.5041148980334693E-2</v>
      </c>
      <c r="H9" s="22">
        <f t="shared" si="4"/>
        <v>0.10344114898033469</v>
      </c>
      <c r="I9" s="22">
        <f t="shared" si="5"/>
        <v>0.24864114898033471</v>
      </c>
      <c r="J9" s="22">
        <f t="shared" si="6"/>
        <v>0.49064114898033473</v>
      </c>
      <c r="K9" s="22">
        <f t="shared" si="7"/>
        <v>0.73264114898033472</v>
      </c>
      <c r="L9" s="22">
        <f t="shared" si="8"/>
        <v>0.97464114898033483</v>
      </c>
      <c r="M9" s="22">
        <f t="shared" si="9"/>
        <v>1.2166411489803346</v>
      </c>
      <c r="N9" s="22">
        <f t="shared" si="10"/>
        <v>1.4586411489803346</v>
      </c>
      <c r="O9" s="22">
        <f t="shared" si="11"/>
        <v>1.7006411489803346</v>
      </c>
      <c r="P9" s="22">
        <f t="shared" si="12"/>
        <v>1.9426411489803348</v>
      </c>
      <c r="Q9" s="22">
        <f t="shared" si="13"/>
        <v>2.4266411489803348</v>
      </c>
      <c r="R9" s="22">
        <f t="shared" si="14"/>
        <v>2.9106411489803348</v>
      </c>
      <c r="S9" s="22">
        <f t="shared" si="15"/>
        <v>3.3946411489803348</v>
      </c>
      <c r="T9" s="22">
        <f t="shared" si="16"/>
        <v>3.8786411489803352</v>
      </c>
      <c r="U9" s="22">
        <f t="shared" si="17"/>
        <v>4.3626411489803347</v>
      </c>
      <c r="V9" s="23">
        <f t="shared" si="18"/>
        <v>0.71872013262580359</v>
      </c>
      <c r="W9" s="23">
        <f t="shared" si="19"/>
        <v>0.63698389556578972</v>
      </c>
      <c r="X9" s="23">
        <f t="shared" si="20"/>
        <v>0.50090809572741724</v>
      </c>
      <c r="Y9" s="23">
        <f t="shared" si="21"/>
        <v>0.38519506932135261</v>
      </c>
      <c r="Z9" s="23">
        <f t="shared" si="22"/>
        <v>0.31770463056691334</v>
      </c>
      <c r="AA9" s="23">
        <f t="shared" si="23"/>
        <v>0.27193516518678007</v>
      </c>
      <c r="AB9" s="23">
        <f t="shared" si="24"/>
        <v>0.23838485027865763</v>
      </c>
      <c r="AC9" s="23">
        <f t="shared" si="25"/>
        <v>0.21255203688808733</v>
      </c>
      <c r="AD9" s="23">
        <f t="shared" si="26"/>
        <v>0.19196368554151677</v>
      </c>
      <c r="AE9" s="23">
        <f t="shared" si="27"/>
        <v>0.17512657238415974</v>
      </c>
      <c r="AF9" s="23">
        <f t="shared" si="28"/>
        <v>0.14916200123808432</v>
      </c>
      <c r="AG9" s="23">
        <f t="shared" si="29"/>
        <v>0.13001762949333973</v>
      </c>
      <c r="AH9" s="23">
        <f t="shared" si="30"/>
        <v>0.11528712900124471</v>
      </c>
      <c r="AI9" s="23">
        <f t="shared" si="31"/>
        <v>0.10358727907225163</v>
      </c>
      <c r="AJ9" s="23">
        <f t="shared" si="32"/>
        <v>9.4062584249889447E-2</v>
      </c>
      <c r="AK9" s="18">
        <f t="shared" si="33"/>
        <v>0.52523927074212606</v>
      </c>
      <c r="AL9" s="18">
        <f t="shared" si="34"/>
        <v>0.43591775700612012</v>
      </c>
      <c r="AM9" s="18">
        <f t="shared" si="35"/>
        <v>0.31499791917228226</v>
      </c>
      <c r="AN9" s="18">
        <f t="shared" si="36"/>
        <v>0.23237636236055836</v>
      </c>
      <c r="AO9" s="18">
        <f t="shared" si="37"/>
        <v>0.19073142024864856</v>
      </c>
      <c r="AP9" s="18">
        <f t="shared" si="38"/>
        <v>0.16478280266479595</v>
      </c>
      <c r="AQ9" s="18">
        <f t="shared" si="39"/>
        <v>0.14681806799456903</v>
      </c>
      <c r="AR9" s="18">
        <f t="shared" si="40"/>
        <v>0.13355060517415324</v>
      </c>
      <c r="AS9" s="18">
        <f t="shared" si="41"/>
        <v>0.12330949372112551</v>
      </c>
      <c r="AT9" s="18">
        <f t="shared" si="42"/>
        <v>0.1151444810337317</v>
      </c>
      <c r="AU9" s="18">
        <f t="shared" si="43"/>
        <v>0.10290832770877351</v>
      </c>
      <c r="AV9" s="18">
        <f t="shared" si="44"/>
        <v>9.415113071544623E-2</v>
      </c>
      <c r="AW9" s="18">
        <f t="shared" si="45"/>
        <v>8.7560097815799084E-2</v>
      </c>
      <c r="AX9" s="18">
        <f t="shared" si="46"/>
        <v>8.2413622195012512E-2</v>
      </c>
      <c r="AY9" s="18">
        <f t="shared" si="47"/>
        <v>7.8280489407997617E-2</v>
      </c>
      <c r="AZ9" s="24">
        <v>0.3362</v>
      </c>
      <c r="BA9" s="24">
        <v>3.7999999999999999E-2</v>
      </c>
      <c r="BB9" s="24">
        <v>1.7721099999999999</v>
      </c>
      <c r="BC9" s="25">
        <v>30</v>
      </c>
      <c r="BD9" s="26">
        <f>100/SUM(BA2:BA42)*SUMPRODUCT(AR2:AR42,AZ2:AZ42)</f>
        <v>13.028932945715207</v>
      </c>
      <c r="BE9" s="26">
        <f>100/SUM(BA2:BA42)*SUMPRODUCT(AR2:AR42,BA2:BA42)</f>
        <v>12.74729466866342</v>
      </c>
      <c r="BF9" s="26">
        <f>100/SUM(BA2:BA42)*SUMPRODUCT(AR2:AR42,BB2:BB42)</f>
        <v>12.617017566259378</v>
      </c>
      <c r="BG9" s="26">
        <f t="shared" si="48"/>
        <v>42.379987492935534</v>
      </c>
      <c r="BH9" s="26">
        <f t="shared" si="2"/>
        <v>1.8397428426601414</v>
      </c>
      <c r="BI9" s="26">
        <f t="shared" si="49"/>
        <v>0.34407270607645923</v>
      </c>
      <c r="BJ9" s="26">
        <f t="shared" si="50"/>
        <v>1.8716409255479522</v>
      </c>
      <c r="BK9" s="27">
        <f t="shared" si="51"/>
        <v>10.593205375840682</v>
      </c>
      <c r="BR9" s="4">
        <v>-18.25</v>
      </c>
      <c r="BS9" s="4">
        <f t="shared" si="52"/>
        <v>-8.1815340859767858</v>
      </c>
      <c r="BT9" s="4">
        <f t="shared" si="53"/>
        <v>8.1815340859767858</v>
      </c>
      <c r="BU9" s="4">
        <v>-38.25</v>
      </c>
      <c r="BV9" s="4">
        <f t="shared" si="54"/>
        <v>-11.70202973846845</v>
      </c>
      <c r="BW9" s="4">
        <f t="shared" si="55"/>
        <v>11.70202973846845</v>
      </c>
      <c r="BX9" s="4">
        <v>-58.25</v>
      </c>
      <c r="BY9" s="4">
        <f t="shared" si="56"/>
        <v>-14.385322380815802</v>
      </c>
      <c r="BZ9" s="4">
        <f t="shared" si="57"/>
        <v>14.385322380815802</v>
      </c>
      <c r="CA9" s="4">
        <v>-78.25</v>
      </c>
      <c r="CB9" s="4">
        <f t="shared" si="58"/>
        <v>-16.641439240642619</v>
      </c>
      <c r="CC9" s="4">
        <f t="shared" si="59"/>
        <v>16.641439240642619</v>
      </c>
      <c r="CD9" s="4">
        <v>-98.25</v>
      </c>
      <c r="CE9" s="4">
        <f t="shared" si="60"/>
        <v>-18.626258346753382</v>
      </c>
      <c r="CF9" s="4">
        <f t="shared" si="61"/>
        <v>18.626258346753382</v>
      </c>
      <c r="CG9" s="4">
        <f>100*COS(11*PI()/6)</f>
        <v>86.602540378443834</v>
      </c>
      <c r="CH9" s="4">
        <f>100*SIN(11*PI()/6)</f>
        <v>-50.000000000000043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</row>
    <row r="10" spans="1:126" x14ac:dyDescent="0.15">
      <c r="A10" s="3">
        <v>460</v>
      </c>
      <c r="B10" s="18">
        <v>0.4</v>
      </c>
      <c r="C10" s="18">
        <v>2</v>
      </c>
      <c r="D10" s="18">
        <v>3.2</v>
      </c>
      <c r="E10" s="18">
        <v>6.6310291042105327E-3</v>
      </c>
      <c r="G10" s="22">
        <f t="shared" si="3"/>
        <v>6.2631029104210534E-2</v>
      </c>
      <c r="H10" s="22">
        <f t="shared" si="4"/>
        <v>0.11863102910421053</v>
      </c>
      <c r="I10" s="22">
        <f t="shared" si="5"/>
        <v>0.28663102910421057</v>
      </c>
      <c r="J10" s="22">
        <f t="shared" si="6"/>
        <v>0.56663102910421059</v>
      </c>
      <c r="K10" s="22">
        <f t="shared" si="7"/>
        <v>0.84663102910421051</v>
      </c>
      <c r="L10" s="22">
        <f t="shared" si="8"/>
        <v>1.1266310291042105</v>
      </c>
      <c r="M10" s="22">
        <f t="shared" si="9"/>
        <v>1.4066310291042103</v>
      </c>
      <c r="N10" s="22">
        <f t="shared" si="10"/>
        <v>1.6866310291042104</v>
      </c>
      <c r="O10" s="22">
        <f t="shared" si="11"/>
        <v>1.9666310291042104</v>
      </c>
      <c r="P10" s="22">
        <f t="shared" si="12"/>
        <v>2.2466310291042109</v>
      </c>
      <c r="Q10" s="22">
        <f t="shared" si="13"/>
        <v>2.8066310291042105</v>
      </c>
      <c r="R10" s="22">
        <f t="shared" si="14"/>
        <v>3.3666310291042105</v>
      </c>
      <c r="S10" s="22">
        <f t="shared" si="15"/>
        <v>3.9266310291042106</v>
      </c>
      <c r="T10" s="22">
        <f t="shared" si="16"/>
        <v>4.4866310291042106</v>
      </c>
      <c r="U10" s="22">
        <f t="shared" si="17"/>
        <v>5.0466310291042111</v>
      </c>
      <c r="V10" s="23">
        <f t="shared" si="18"/>
        <v>0.703208291905973</v>
      </c>
      <c r="W10" s="23">
        <f t="shared" si="19"/>
        <v>0.61729742832051582</v>
      </c>
      <c r="X10" s="23">
        <f t="shared" si="20"/>
        <v>0.4770512584492369</v>
      </c>
      <c r="Y10" s="23">
        <f t="shared" si="21"/>
        <v>0.36067382366443312</v>
      </c>
      <c r="Z10" s="23">
        <f t="shared" si="22"/>
        <v>0.2941986931711833</v>
      </c>
      <c r="AA10" s="23">
        <f t="shared" si="23"/>
        <v>0.24978273103938453</v>
      </c>
      <c r="AB10" s="23">
        <f t="shared" si="24"/>
        <v>0.21759633083029062</v>
      </c>
      <c r="AC10" s="23">
        <f t="shared" si="25"/>
        <v>0.19304199188385285</v>
      </c>
      <c r="AD10" s="23">
        <f t="shared" si="26"/>
        <v>0.17362195950849824</v>
      </c>
      <c r="AE10" s="23">
        <f t="shared" si="27"/>
        <v>0.15784274902701112</v>
      </c>
      <c r="AF10" s="23">
        <f t="shared" si="28"/>
        <v>0.13369762489729764</v>
      </c>
      <c r="AG10" s="23">
        <f t="shared" si="29"/>
        <v>0.11604676993045615</v>
      </c>
      <c r="AH10" s="23">
        <f t="shared" si="30"/>
        <v>0.10255668298013632</v>
      </c>
      <c r="AI10" s="23">
        <f t="shared" si="31"/>
        <v>9.1900262001080257E-2</v>
      </c>
      <c r="AJ10" s="23">
        <f t="shared" si="32"/>
        <v>8.3263959895251816E-2</v>
      </c>
      <c r="AK10" s="18">
        <f t="shared" si="33"/>
        <v>0.50712273058149315</v>
      </c>
      <c r="AL10" s="18">
        <f t="shared" si="34"/>
        <v>0.41648364340065586</v>
      </c>
      <c r="AM10" s="18">
        <f t="shared" si="35"/>
        <v>0.29664832793735019</v>
      </c>
      <c r="AN10" s="18">
        <f t="shared" si="36"/>
        <v>0.21674771219618577</v>
      </c>
      <c r="AO10" s="18">
        <f t="shared" si="37"/>
        <v>0.17718874849226271</v>
      </c>
      <c r="AP10" s="18">
        <f t="shared" si="38"/>
        <v>0.15282571835669273</v>
      </c>
      <c r="AQ10" s="18">
        <f t="shared" si="39"/>
        <v>0.13610413538070726</v>
      </c>
      <c r="AR10" s="18">
        <f t="shared" si="40"/>
        <v>0.12383876635607668</v>
      </c>
      <c r="AS10" s="18">
        <f t="shared" si="41"/>
        <v>0.11442379558542407</v>
      </c>
      <c r="AT10" s="18">
        <f t="shared" si="42"/>
        <v>0.10695238469928142</v>
      </c>
      <c r="AU10" s="18">
        <f t="shared" si="43"/>
        <v>9.5817487243909871E-2</v>
      </c>
      <c r="AV10" s="18">
        <f t="shared" si="44"/>
        <v>8.7896930067657086E-2</v>
      </c>
      <c r="AW10" s="18">
        <f t="shared" si="45"/>
        <v>8.1963978103755705E-2</v>
      </c>
      <c r="AX10" s="18">
        <f t="shared" si="46"/>
        <v>7.734913794606979E-2</v>
      </c>
      <c r="AY10" s="18">
        <f t="shared" si="47"/>
        <v>7.3654694478587968E-2</v>
      </c>
      <c r="AZ10" s="24">
        <v>0.29079999999999995</v>
      </c>
      <c r="BA10" s="24">
        <v>0.06</v>
      </c>
      <c r="BB10" s="24">
        <v>1.6691999999999998</v>
      </c>
      <c r="BC10" s="25">
        <v>35</v>
      </c>
      <c r="BD10" s="26">
        <f>100/SUM(BA2:BA42)*SUMPRODUCT(AS2:AS42,AZ2:AZ42)</f>
        <v>12.039763518019555</v>
      </c>
      <c r="BE10" s="26">
        <f>100/SUM(BA2:BA42)*SUMPRODUCT(AS2:AS42,BA2:BA42)</f>
        <v>11.781257900895888</v>
      </c>
      <c r="BF10" s="26">
        <f>100/SUM(BA2:BA42)*SUMPRODUCT(AS2:AS42,BB2:BB42)</f>
        <v>11.656426457777481</v>
      </c>
      <c r="BG10" s="26">
        <f t="shared" si="48"/>
        <v>40.866331219600475</v>
      </c>
      <c r="BH10" s="26">
        <f t="shared" si="2"/>
        <v>1.7798139912711397</v>
      </c>
      <c r="BI10" s="26">
        <f t="shared" si="49"/>
        <v>0.34751899151259646</v>
      </c>
      <c r="BJ10" s="26">
        <f t="shared" si="50"/>
        <v>1.8134241900301311</v>
      </c>
      <c r="BK10" s="27">
        <f t="shared" si="51"/>
        <v>11.048327286353356</v>
      </c>
      <c r="BR10" s="4">
        <v>-18</v>
      </c>
      <c r="BS10" s="4">
        <f t="shared" si="52"/>
        <v>-8.717797887081348</v>
      </c>
      <c r="BT10" s="4">
        <f t="shared" si="53"/>
        <v>8.717797887081348</v>
      </c>
      <c r="BU10" s="4">
        <v>-38</v>
      </c>
      <c r="BV10" s="4">
        <f t="shared" si="54"/>
        <v>-12.489995996796797</v>
      </c>
      <c r="BW10" s="4">
        <f t="shared" si="55"/>
        <v>12.489995996796797</v>
      </c>
      <c r="BX10" s="4">
        <v>-58</v>
      </c>
      <c r="BY10" s="4">
        <f t="shared" si="56"/>
        <v>-15.362291495737216</v>
      </c>
      <c r="BZ10" s="4">
        <f t="shared" si="57"/>
        <v>15.362291495737216</v>
      </c>
      <c r="CA10" s="4">
        <v>-78</v>
      </c>
      <c r="CB10" s="4">
        <f t="shared" si="58"/>
        <v>-17.776388834631177</v>
      </c>
      <c r="CC10" s="4">
        <f t="shared" si="59"/>
        <v>17.776388834631177</v>
      </c>
      <c r="CD10" s="4">
        <v>-98</v>
      </c>
      <c r="CE10" s="4">
        <f t="shared" si="60"/>
        <v>-19.899748742132399</v>
      </c>
      <c r="CF10" s="4">
        <f t="shared" si="61"/>
        <v>19.899748742132399</v>
      </c>
      <c r="CG10" s="4"/>
      <c r="CH10" s="4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</row>
    <row r="11" spans="1:126" x14ac:dyDescent="0.15">
      <c r="A11" s="3">
        <v>470</v>
      </c>
      <c r="B11" s="18">
        <v>0.45</v>
      </c>
      <c r="C11" s="18">
        <v>2.5</v>
      </c>
      <c r="D11" s="18">
        <v>3</v>
      </c>
      <c r="E11" s="18">
        <v>6.9356558957835608E-3</v>
      </c>
      <c r="G11" s="22">
        <f t="shared" si="3"/>
        <v>6.6435655895783555E-2</v>
      </c>
      <c r="H11" s="22">
        <f t="shared" si="4"/>
        <v>0.12593565589578357</v>
      </c>
      <c r="I11" s="22">
        <f t="shared" si="5"/>
        <v>0.30443565589578353</v>
      </c>
      <c r="J11" s="22">
        <f t="shared" si="6"/>
        <v>0.60193565589578357</v>
      </c>
      <c r="K11" s="22">
        <f t="shared" si="7"/>
        <v>0.89943565589578356</v>
      </c>
      <c r="L11" s="22">
        <f t="shared" si="8"/>
        <v>1.1969356558957835</v>
      </c>
      <c r="M11" s="22">
        <f t="shared" si="9"/>
        <v>1.4944356558957836</v>
      </c>
      <c r="N11" s="22">
        <f t="shared" si="10"/>
        <v>1.7919356558957835</v>
      </c>
      <c r="O11" s="22">
        <f t="shared" si="11"/>
        <v>2.089435655895783</v>
      </c>
      <c r="P11" s="22">
        <f t="shared" si="12"/>
        <v>2.3869356558957833</v>
      </c>
      <c r="Q11" s="22">
        <f t="shared" si="13"/>
        <v>2.9819356558957835</v>
      </c>
      <c r="R11" s="22">
        <f t="shared" si="14"/>
        <v>3.5769356558957832</v>
      </c>
      <c r="S11" s="22">
        <f t="shared" si="15"/>
        <v>4.1719356558957825</v>
      </c>
      <c r="T11" s="22">
        <f t="shared" si="16"/>
        <v>4.7669356558957832</v>
      </c>
      <c r="U11" s="22">
        <f t="shared" si="17"/>
        <v>5.3619356558957838</v>
      </c>
      <c r="V11" s="23">
        <f t="shared" si="18"/>
        <v>0.69591573987793987</v>
      </c>
      <c r="W11" s="23">
        <f t="shared" si="19"/>
        <v>0.6085082685094293</v>
      </c>
      <c r="X11" s="23">
        <f t="shared" si="20"/>
        <v>0.46684841842600044</v>
      </c>
      <c r="Y11" s="23">
        <f t="shared" si="21"/>
        <v>0.3504573917496363</v>
      </c>
      <c r="Z11" s="23">
        <f t="shared" si="22"/>
        <v>0.28454995997540489</v>
      </c>
      <c r="AA11" s="23">
        <f t="shared" si="23"/>
        <v>0.24078477312977431</v>
      </c>
      <c r="AB11" s="23">
        <f t="shared" si="24"/>
        <v>0.20922029593422664</v>
      </c>
      <c r="AC11" s="23">
        <f t="shared" si="25"/>
        <v>0.18523185479712012</v>
      </c>
      <c r="AD11" s="23">
        <f t="shared" si="26"/>
        <v>0.16631871127652831</v>
      </c>
      <c r="AE11" s="23">
        <f t="shared" si="27"/>
        <v>0.15099172294852048</v>
      </c>
      <c r="AF11" s="23">
        <f t="shared" si="28"/>
        <v>0.12761190617078366</v>
      </c>
      <c r="AG11" s="23">
        <f t="shared" si="29"/>
        <v>0.11057919920648729</v>
      </c>
      <c r="AH11" s="23">
        <f t="shared" si="30"/>
        <v>9.7596444853015107E-2</v>
      </c>
      <c r="AI11" s="23">
        <f t="shared" si="31"/>
        <v>8.7362885057986617E-2</v>
      </c>
      <c r="AJ11" s="23">
        <f t="shared" si="32"/>
        <v>7.9083971369232842E-2</v>
      </c>
      <c r="AK11" s="18">
        <f t="shared" si="33"/>
        <v>0.49880571548381836</v>
      </c>
      <c r="AL11" s="18">
        <f t="shared" si="34"/>
        <v>0.40804063788960737</v>
      </c>
      <c r="AM11" s="18">
        <f t="shared" si="35"/>
        <v>0.28902354021599175</v>
      </c>
      <c r="AN11" s="18">
        <f t="shared" si="36"/>
        <v>0.2104081068216952</v>
      </c>
      <c r="AO11" s="18">
        <f t="shared" si="37"/>
        <v>0.17176309460886899</v>
      </c>
      <c r="AP11" s="18">
        <f t="shared" si="38"/>
        <v>0.14807504850265385</v>
      </c>
      <c r="AQ11" s="18">
        <f t="shared" si="39"/>
        <v>0.13187369915409861</v>
      </c>
      <c r="AR11" s="18">
        <f t="shared" si="40"/>
        <v>0.12002268214593306</v>
      </c>
      <c r="AS11" s="18">
        <f t="shared" si="41"/>
        <v>0.11094619273787013</v>
      </c>
      <c r="AT11" s="18">
        <f t="shared" si="42"/>
        <v>0.10375687814037204</v>
      </c>
      <c r="AU11" s="18">
        <f t="shared" si="43"/>
        <v>9.3066090983654787E-2</v>
      </c>
      <c r="AV11" s="18">
        <f t="shared" si="44"/>
        <v>8.5479890412370349E-2</v>
      </c>
      <c r="AW11" s="18">
        <f t="shared" si="45"/>
        <v>7.9808113007033957E-2</v>
      </c>
      <c r="AX11" s="18">
        <f t="shared" si="46"/>
        <v>7.5403097927213961E-2</v>
      </c>
      <c r="AY11" s="18">
        <f t="shared" si="47"/>
        <v>7.1881011191562871E-2</v>
      </c>
      <c r="AZ11" s="24">
        <v>0.19535999999999998</v>
      </c>
      <c r="BA11" s="24">
        <v>9.0979999999999991E-2</v>
      </c>
      <c r="BB11" s="24">
        <v>1.2876399999999999</v>
      </c>
      <c r="BC11" s="25">
        <v>40</v>
      </c>
      <c r="BD11" s="26">
        <f>100/SUM(BA2:BA42)*SUMPRODUCT(AT2:AT42,AZ2:AZ42)</f>
        <v>11.250991730846069</v>
      </c>
      <c r="BE11" s="26">
        <f>100/SUM(BA2:BA42)*SUMPRODUCT(AT2:AT42,BA2:BA42)</f>
        <v>11.012079143843822</v>
      </c>
      <c r="BF11" s="26">
        <f>100/SUM(BA2:BA42)*SUMPRODUCT(AT2:AT42,BB2:BB42)</f>
        <v>10.893051425907954</v>
      </c>
      <c r="BG11" s="26">
        <f t="shared" si="48"/>
        <v>39.600807278391883</v>
      </c>
      <c r="BH11" s="26">
        <f t="shared" si="2"/>
        <v>1.7207865150749846</v>
      </c>
      <c r="BI11" s="26">
        <f t="shared" si="49"/>
        <v>0.34664264435391168</v>
      </c>
      <c r="BJ11" s="26">
        <f t="shared" si="50"/>
        <v>1.7553539111383158</v>
      </c>
      <c r="BK11" s="27">
        <f t="shared" si="51"/>
        <v>11.389480142398213</v>
      </c>
      <c r="BR11" s="4">
        <v>-17.75</v>
      </c>
      <c r="BS11" s="4">
        <f t="shared" si="52"/>
        <v>-9.2161542955833813</v>
      </c>
      <c r="BT11" s="4">
        <f t="shared" si="53"/>
        <v>9.2161542955833813</v>
      </c>
      <c r="BU11" s="4">
        <v>-37.75</v>
      </c>
      <c r="BV11" s="4">
        <f t="shared" si="54"/>
        <v>-13.226394066411299</v>
      </c>
      <c r="BW11" s="4">
        <f t="shared" si="55"/>
        <v>13.226394066411299</v>
      </c>
      <c r="BX11" s="4">
        <v>-57.75</v>
      </c>
      <c r="BY11" s="4">
        <f t="shared" si="56"/>
        <v>-16.276900810658027</v>
      </c>
      <c r="BZ11" s="4">
        <f t="shared" si="57"/>
        <v>16.276900810658027</v>
      </c>
      <c r="CA11" s="4">
        <v>-77.75</v>
      </c>
      <c r="CB11" s="4">
        <f t="shared" si="58"/>
        <v>-18.839785030620703</v>
      </c>
      <c r="CC11" s="4">
        <f t="shared" si="59"/>
        <v>18.839785030620703</v>
      </c>
      <c r="CD11" s="4">
        <v>-97.75</v>
      </c>
      <c r="CE11" s="4">
        <f t="shared" si="60"/>
        <v>-21.093541665637851</v>
      </c>
      <c r="CF11" s="4">
        <f t="shared" si="61"/>
        <v>21.093541665637851</v>
      </c>
      <c r="CG11" s="4"/>
      <c r="CH11" s="4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</row>
    <row r="12" spans="1:126" x14ac:dyDescent="0.15">
      <c r="A12" s="3">
        <v>480</v>
      </c>
      <c r="B12" s="18">
        <v>0.5</v>
      </c>
      <c r="C12" s="18">
        <v>2.9</v>
      </c>
      <c r="D12" s="18">
        <v>2.8</v>
      </c>
      <c r="E12" s="18">
        <v>7.6289805603437224E-3</v>
      </c>
      <c r="G12" s="22">
        <f t="shared" si="3"/>
        <v>6.9628980560343709E-2</v>
      </c>
      <c r="H12" s="22">
        <f t="shared" si="4"/>
        <v>0.13162898056034369</v>
      </c>
      <c r="I12" s="22">
        <f t="shared" si="5"/>
        <v>0.31762898056034367</v>
      </c>
      <c r="J12" s="22">
        <f t="shared" si="6"/>
        <v>0.62762898056034355</v>
      </c>
      <c r="K12" s="22">
        <f t="shared" si="7"/>
        <v>0.93762898056034361</v>
      </c>
      <c r="L12" s="22">
        <f t="shared" si="8"/>
        <v>1.2476289805603435</v>
      </c>
      <c r="M12" s="22">
        <f t="shared" si="9"/>
        <v>1.5576289805603436</v>
      </c>
      <c r="N12" s="22">
        <f t="shared" si="10"/>
        <v>1.8676289805603437</v>
      </c>
      <c r="O12" s="22">
        <f t="shared" si="11"/>
        <v>2.1776289805603435</v>
      </c>
      <c r="P12" s="22">
        <f t="shared" si="12"/>
        <v>2.4876289805603431</v>
      </c>
      <c r="Q12" s="22">
        <f t="shared" si="13"/>
        <v>3.1076289805603432</v>
      </c>
      <c r="R12" s="22">
        <f t="shared" si="14"/>
        <v>3.7276289805603433</v>
      </c>
      <c r="S12" s="22">
        <f t="shared" si="15"/>
        <v>4.3476289805603434</v>
      </c>
      <c r="T12" s="22">
        <f t="shared" si="16"/>
        <v>4.9676289805603426</v>
      </c>
      <c r="U12" s="22">
        <f t="shared" si="17"/>
        <v>5.5876289805603436</v>
      </c>
      <c r="V12" s="23">
        <f t="shared" si="18"/>
        <v>0.69001581422577085</v>
      </c>
      <c r="W12" s="23">
        <f t="shared" si="19"/>
        <v>0.60192703640302547</v>
      </c>
      <c r="X12" s="23">
        <f t="shared" si="20"/>
        <v>0.45963939413607335</v>
      </c>
      <c r="Y12" s="23">
        <f t="shared" si="21"/>
        <v>0.34342646601682225</v>
      </c>
      <c r="Z12" s="23">
        <f t="shared" si="22"/>
        <v>0.27798863810438945</v>
      </c>
      <c r="AA12" s="23">
        <f t="shared" si="23"/>
        <v>0.23471168612057225</v>
      </c>
      <c r="AB12" s="23">
        <f t="shared" si="24"/>
        <v>0.20359711964551241</v>
      </c>
      <c r="AC12" s="23">
        <f t="shared" si="25"/>
        <v>0.18000996549337245</v>
      </c>
      <c r="AD12" s="23">
        <f t="shared" si="26"/>
        <v>0.16145160877051978</v>
      </c>
      <c r="AE12" s="23">
        <f t="shared" si="27"/>
        <v>0.146438188934642</v>
      </c>
      <c r="AF12" s="23">
        <f t="shared" si="28"/>
        <v>0.12358381993035783</v>
      </c>
      <c r="AG12" s="23">
        <f t="shared" si="29"/>
        <v>0.10697147563379517</v>
      </c>
      <c r="AH12" s="23">
        <f t="shared" si="30"/>
        <v>9.4331376794794863E-2</v>
      </c>
      <c r="AI12" s="23">
        <f t="shared" si="31"/>
        <v>8.4381947703089821E-2</v>
      </c>
      <c r="AJ12" s="23">
        <f t="shared" si="32"/>
        <v>7.6342196404810103E-2</v>
      </c>
      <c r="AK12" s="18">
        <f t="shared" si="33"/>
        <v>0.49216785507410216</v>
      </c>
      <c r="AL12" s="18">
        <f t="shared" si="34"/>
        <v>0.40180986632623816</v>
      </c>
      <c r="AM12" s="18">
        <f t="shared" si="35"/>
        <v>0.28371380741907049</v>
      </c>
      <c r="AN12" s="18">
        <f t="shared" si="36"/>
        <v>0.20610207137209535</v>
      </c>
      <c r="AO12" s="18">
        <f t="shared" si="37"/>
        <v>0.16811661503063127</v>
      </c>
      <c r="AP12" s="18">
        <f t="shared" si="38"/>
        <v>0.14490237553409649</v>
      </c>
      <c r="AQ12" s="18">
        <f t="shared" si="39"/>
        <v>0.12906080837949663</v>
      </c>
      <c r="AR12" s="18">
        <f t="shared" si="40"/>
        <v>0.11749359877423993</v>
      </c>
      <c r="AS12" s="18">
        <f t="shared" si="41"/>
        <v>0.10864735312810159</v>
      </c>
      <c r="AT12" s="18">
        <f t="shared" si="42"/>
        <v>0.10164891810077727</v>
      </c>
      <c r="AU12" s="18">
        <f t="shared" si="43"/>
        <v>9.1256901029465598E-2</v>
      </c>
      <c r="AV12" s="18">
        <f t="shared" si="44"/>
        <v>8.3894310118563437E-2</v>
      </c>
      <c r="AW12" s="18">
        <f t="shared" si="45"/>
        <v>7.8396442245844633E-2</v>
      </c>
      <c r="AX12" s="18">
        <f t="shared" si="46"/>
        <v>7.4130675650682709E-2</v>
      </c>
      <c r="AY12" s="18">
        <f t="shared" si="47"/>
        <v>7.0722664847780115E-2</v>
      </c>
      <c r="AZ12" s="24">
        <v>9.5639999999999989E-2</v>
      </c>
      <c r="BA12" s="24">
        <v>0.13901999999999998</v>
      </c>
      <c r="BB12" s="24">
        <v>0.8129500999999999</v>
      </c>
      <c r="BC12" s="25">
        <v>50</v>
      </c>
      <c r="BD12" s="26">
        <f>100/SUM(BA2:BA42)*SUMPRODUCT(AU2:AU42,AZ2:AZ42)</f>
        <v>10.068876017457832</v>
      </c>
      <c r="BE12" s="26">
        <f>100/SUM(BA2:BA42)*SUMPRODUCT(AU2:AU42,BA2:BA42)</f>
        <v>9.8613555649661802</v>
      </c>
      <c r="BF12" s="26">
        <f>100/SUM(BA2:BA42)*SUMPRODUCT(AU2:AU42,BB2:BB42)</f>
        <v>9.7534559953563491</v>
      </c>
      <c r="BG12" s="26">
        <f t="shared" si="48"/>
        <v>37.592439779754706</v>
      </c>
      <c r="BH12" s="26">
        <f t="shared" si="2"/>
        <v>1.6091510347225058</v>
      </c>
      <c r="BI12" s="26">
        <f t="shared" si="49"/>
        <v>0.33824245981807222</v>
      </c>
      <c r="BJ12" s="26">
        <f t="shared" si="50"/>
        <v>1.6443159715128632</v>
      </c>
      <c r="BK12" s="27">
        <f t="shared" si="51"/>
        <v>11.870716741622175</v>
      </c>
      <c r="BR12" s="4">
        <v>-17.5</v>
      </c>
      <c r="BS12" s="4">
        <f t="shared" si="52"/>
        <v>-9.6824583655185421</v>
      </c>
      <c r="BT12" s="4">
        <f t="shared" si="53"/>
        <v>9.6824583655185421</v>
      </c>
      <c r="BU12" s="4">
        <v>-37.5</v>
      </c>
      <c r="BV12" s="4">
        <f t="shared" si="54"/>
        <v>-13.919410907075054</v>
      </c>
      <c r="BW12" s="4">
        <f t="shared" si="55"/>
        <v>13.919410907075054</v>
      </c>
      <c r="BX12" s="4">
        <v>-57.5</v>
      </c>
      <c r="BY12" s="4">
        <f t="shared" si="56"/>
        <v>-17.139136501002611</v>
      </c>
      <c r="BZ12" s="4">
        <f t="shared" si="57"/>
        <v>17.139136501002611</v>
      </c>
      <c r="CA12" s="4">
        <v>-77.5</v>
      </c>
      <c r="CB12" s="4">
        <f t="shared" si="58"/>
        <v>-19.843134832984429</v>
      </c>
      <c r="CC12" s="4">
        <f t="shared" si="59"/>
        <v>19.843134832984429</v>
      </c>
      <c r="CD12" s="4">
        <v>-97.5</v>
      </c>
      <c r="CE12" s="4">
        <f t="shared" si="60"/>
        <v>-22.220486043288972</v>
      </c>
      <c r="CF12" s="4">
        <f t="shared" si="61"/>
        <v>22.220486043288972</v>
      </c>
      <c r="CG12" s="4"/>
      <c r="CH12" s="4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</row>
    <row r="13" spans="1:126" x14ac:dyDescent="0.15">
      <c r="A13" s="3">
        <v>490</v>
      </c>
      <c r="B13" s="18">
        <v>0.55000000000000004</v>
      </c>
      <c r="C13" s="18">
        <v>3.45</v>
      </c>
      <c r="D13" s="18">
        <v>1.9</v>
      </c>
      <c r="E13" s="18">
        <v>8.5445301482366363E-3</v>
      </c>
      <c r="G13" s="22">
        <f t="shared" si="3"/>
        <v>6.7544530148236637E-2</v>
      </c>
      <c r="H13" s="22">
        <f t="shared" si="4"/>
        <v>0.12654453014823663</v>
      </c>
      <c r="I13" s="22">
        <f t="shared" si="5"/>
        <v>0.30354453014823668</v>
      </c>
      <c r="J13" s="22">
        <f t="shared" si="6"/>
        <v>0.59854453014823672</v>
      </c>
      <c r="K13" s="22">
        <f t="shared" si="7"/>
        <v>0.89354453014823665</v>
      </c>
      <c r="L13" s="22">
        <f t="shared" si="8"/>
        <v>1.1885445301482367</v>
      </c>
      <c r="M13" s="22">
        <f t="shared" si="9"/>
        <v>1.4835445301482366</v>
      </c>
      <c r="N13" s="22">
        <f t="shared" si="10"/>
        <v>1.7785445301482365</v>
      </c>
      <c r="O13" s="22">
        <f t="shared" si="11"/>
        <v>2.0735445301482365</v>
      </c>
      <c r="P13" s="22">
        <f t="shared" si="12"/>
        <v>2.3685445301482368</v>
      </c>
      <c r="Q13" s="22">
        <f t="shared" si="13"/>
        <v>2.9585445301482367</v>
      </c>
      <c r="R13" s="22">
        <f t="shared" si="14"/>
        <v>3.5485445301482366</v>
      </c>
      <c r="S13" s="22">
        <f t="shared" si="15"/>
        <v>4.1385445301482369</v>
      </c>
      <c r="T13" s="22">
        <f t="shared" si="16"/>
        <v>4.7285445301482376</v>
      </c>
      <c r="U13" s="22">
        <f t="shared" si="17"/>
        <v>5.3185445301482375</v>
      </c>
      <c r="V13" s="23">
        <f t="shared" si="18"/>
        <v>0.6938450200476487</v>
      </c>
      <c r="W13" s="23">
        <f t="shared" si="19"/>
        <v>0.60779355096177645</v>
      </c>
      <c r="X13" s="23">
        <f t="shared" si="20"/>
        <v>0.46734578458628162</v>
      </c>
      <c r="Y13" s="23">
        <f t="shared" si="21"/>
        <v>0.3514099684962686</v>
      </c>
      <c r="Z13" s="23">
        <f t="shared" si="22"/>
        <v>0.28559214041329595</v>
      </c>
      <c r="AA13" s="23">
        <f t="shared" si="23"/>
        <v>0.24182237214988334</v>
      </c>
      <c r="AB13" s="23">
        <f t="shared" si="24"/>
        <v>0.21022241631807725</v>
      </c>
      <c r="AC13" s="23">
        <f t="shared" si="25"/>
        <v>0.1861885156284937</v>
      </c>
      <c r="AD13" s="23">
        <f t="shared" si="26"/>
        <v>0.16722796466467837</v>
      </c>
      <c r="AE13" s="23">
        <f t="shared" si="27"/>
        <v>0.1518548883593982</v>
      </c>
      <c r="AF13" s="23">
        <f t="shared" si="28"/>
        <v>0.12839116544251983</v>
      </c>
      <c r="AG13" s="23">
        <f t="shared" si="29"/>
        <v>0.11128666714980096</v>
      </c>
      <c r="AH13" s="23">
        <f t="shared" si="30"/>
        <v>9.8242962948476453E-2</v>
      </c>
      <c r="AI13" s="23">
        <f t="shared" si="31"/>
        <v>8.7957465498734955E-2</v>
      </c>
      <c r="AJ13" s="23">
        <f t="shared" si="32"/>
        <v>7.9633969844763008E-2</v>
      </c>
      <c r="AK13" s="18">
        <f t="shared" si="33"/>
        <v>0.49646682963295613</v>
      </c>
      <c r="AL13" s="18">
        <f t="shared" si="34"/>
        <v>0.407360231217683</v>
      </c>
      <c r="AM13" s="18">
        <f t="shared" si="35"/>
        <v>0.28939222405298937</v>
      </c>
      <c r="AN13" s="18">
        <f t="shared" si="36"/>
        <v>0.21099504617651046</v>
      </c>
      <c r="AO13" s="18">
        <f t="shared" si="37"/>
        <v>0.17234547911064499</v>
      </c>
      <c r="AP13" s="18">
        <f t="shared" si="38"/>
        <v>0.14861981114112699</v>
      </c>
      <c r="AQ13" s="18">
        <f t="shared" si="39"/>
        <v>0.1323772718463942</v>
      </c>
      <c r="AR13" s="18">
        <f t="shared" si="40"/>
        <v>0.12048794905799559</v>
      </c>
      <c r="AS13" s="18">
        <f t="shared" si="41"/>
        <v>0.11137730755015035</v>
      </c>
      <c r="AT13" s="18">
        <f t="shared" si="42"/>
        <v>0.10415789073056783</v>
      </c>
      <c r="AU13" s="18">
        <f t="shared" si="43"/>
        <v>9.3417184254590419E-2</v>
      </c>
      <c r="AV13" s="18">
        <f t="shared" si="44"/>
        <v>8.579168241715604E-2</v>
      </c>
      <c r="AW13" s="18">
        <f t="shared" si="45"/>
        <v>8.0088335912017194E-2</v>
      </c>
      <c r="AX13" s="18">
        <f t="shared" si="46"/>
        <v>7.565747122873856E-2</v>
      </c>
      <c r="AY13" s="18">
        <f t="shared" si="47"/>
        <v>7.2113856760928269E-2</v>
      </c>
      <c r="AZ13" s="24">
        <v>3.2009999999999997E-2</v>
      </c>
      <c r="BA13" s="24">
        <v>0.20801999999999998</v>
      </c>
      <c r="BB13" s="24">
        <v>0.46517999999999998</v>
      </c>
      <c r="BC13" s="25">
        <v>60</v>
      </c>
      <c r="BD13" s="26">
        <f>100/SUM(BA2:BA42)*SUMPRODUCT(AV2:AV42,AZ2:AZ42)</f>
        <v>9.2229297630051796</v>
      </c>
      <c r="BE13" s="26">
        <f>100/SUM(BA2:BA42)*SUMPRODUCT(AV2:AV42,BA2:BA42)</f>
        <v>9.0394661070172138</v>
      </c>
      <c r="BF13" s="26">
        <f>100/SUM(BA2:BA42)*SUMPRODUCT(AV2:AV42,BB2:BB42)</f>
        <v>8.9413295242230788</v>
      </c>
      <c r="BG13" s="26">
        <f t="shared" si="48"/>
        <v>36.060170103438708</v>
      </c>
      <c r="BH13" s="26">
        <f t="shared" si="2"/>
        <v>1.5079550832406419</v>
      </c>
      <c r="BI13" s="26">
        <f t="shared" si="49"/>
        <v>0.326003899741234</v>
      </c>
      <c r="BJ13" s="26">
        <f t="shared" si="50"/>
        <v>1.5427919742200451</v>
      </c>
      <c r="BK13" s="27">
        <f t="shared" si="51"/>
        <v>12.199000704734999</v>
      </c>
      <c r="BR13" s="4">
        <v>-17.25</v>
      </c>
      <c r="BS13" s="4">
        <f t="shared" si="52"/>
        <v>-10.121141239998581</v>
      </c>
      <c r="BT13" s="4">
        <f t="shared" si="53"/>
        <v>10.121141239998581</v>
      </c>
      <c r="BU13" s="4">
        <v>-37.25</v>
      </c>
      <c r="BV13" s="4">
        <f t="shared" si="54"/>
        <v>-14.575235847148409</v>
      </c>
      <c r="BW13" s="4">
        <f t="shared" si="55"/>
        <v>14.575235847148409</v>
      </c>
      <c r="BX13" s="4">
        <v>-57.25</v>
      </c>
      <c r="BY13" s="4">
        <f t="shared" si="56"/>
        <v>-17.956544767855537</v>
      </c>
      <c r="BZ13" s="4">
        <f t="shared" si="57"/>
        <v>17.956544767855537</v>
      </c>
      <c r="CA13" s="4">
        <v>-77.25</v>
      </c>
      <c r="CB13" s="4">
        <f t="shared" si="58"/>
        <v>-20.795131641805011</v>
      </c>
      <c r="CC13" s="4">
        <f t="shared" si="59"/>
        <v>20.795131641805011</v>
      </c>
      <c r="CD13" s="4">
        <v>-97.25</v>
      </c>
      <c r="CE13" s="4">
        <f t="shared" si="60"/>
        <v>-23.290287675337975</v>
      </c>
      <c r="CF13" s="4">
        <f t="shared" si="61"/>
        <v>23.290287675337975</v>
      </c>
      <c r="CG13" s="4"/>
      <c r="CH13" s="4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</row>
    <row r="14" spans="1:126" x14ac:dyDescent="0.15">
      <c r="A14" s="3">
        <v>500</v>
      </c>
      <c r="B14" s="18">
        <v>0.55000000000000004</v>
      </c>
      <c r="C14" s="18">
        <v>4</v>
      </c>
      <c r="D14" s="18">
        <v>1</v>
      </c>
      <c r="E14" s="18">
        <v>9.7725079525498252E-3</v>
      </c>
      <c r="G14" s="22">
        <f t="shared" si="3"/>
        <v>6.5272507952549824E-2</v>
      </c>
      <c r="H14" s="22">
        <f t="shared" si="4"/>
        <v>0.12077250795254983</v>
      </c>
      <c r="I14" s="22">
        <f t="shared" si="5"/>
        <v>0.28727250795254983</v>
      </c>
      <c r="J14" s="22">
        <f t="shared" si="6"/>
        <v>0.56477250795254985</v>
      </c>
      <c r="K14" s="22">
        <f t="shared" si="7"/>
        <v>0.84227250795254982</v>
      </c>
      <c r="L14" s="22">
        <f t="shared" si="8"/>
        <v>1.11977250795255</v>
      </c>
      <c r="M14" s="22">
        <f t="shared" si="9"/>
        <v>1.3972725079525499</v>
      </c>
      <c r="N14" s="22">
        <f t="shared" si="10"/>
        <v>1.6747725079525499</v>
      </c>
      <c r="O14" s="22">
        <f t="shared" si="11"/>
        <v>1.9522725079525498</v>
      </c>
      <c r="P14" s="22">
        <f t="shared" si="12"/>
        <v>2.2297725079525499</v>
      </c>
      <c r="Q14" s="22">
        <f t="shared" si="13"/>
        <v>2.7847725079525496</v>
      </c>
      <c r="R14" s="22">
        <f t="shared" si="14"/>
        <v>3.3397725079525498</v>
      </c>
      <c r="S14" s="22">
        <f t="shared" si="15"/>
        <v>3.8947725079525495</v>
      </c>
      <c r="T14" s="22">
        <f t="shared" si="16"/>
        <v>4.4497725079525505</v>
      </c>
      <c r="U14" s="22">
        <f t="shared" si="17"/>
        <v>5.0047725079525502</v>
      </c>
      <c r="V14" s="23">
        <f t="shared" si="18"/>
        <v>0.69811380085231611</v>
      </c>
      <c r="W14" s="23">
        <f t="shared" si="19"/>
        <v>0.61467862873422874</v>
      </c>
      <c r="X14" s="23">
        <f t="shared" si="20"/>
        <v>0.47667364924964784</v>
      </c>
      <c r="Y14" s="23">
        <f t="shared" si="21"/>
        <v>0.36123065091387074</v>
      </c>
      <c r="Z14" s="23">
        <f t="shared" si="22"/>
        <v>0.29502721597141801</v>
      </c>
      <c r="AA14" s="23">
        <f t="shared" si="23"/>
        <v>0.25069907828975491</v>
      </c>
      <c r="AB14" s="23">
        <f t="shared" si="24"/>
        <v>0.21853078911915214</v>
      </c>
      <c r="AC14" s="23">
        <f t="shared" si="25"/>
        <v>0.19396458122811788</v>
      </c>
      <c r="AD14" s="23">
        <f t="shared" si="26"/>
        <v>0.17451928615396151</v>
      </c>
      <c r="AE14" s="23">
        <f t="shared" si="27"/>
        <v>0.15870910041337893</v>
      </c>
      <c r="AF14" s="23">
        <f t="shared" si="28"/>
        <v>0.13449814333919452</v>
      </c>
      <c r="AG14" s="23">
        <f t="shared" si="29"/>
        <v>0.1167847716714272</v>
      </c>
      <c r="AH14" s="23">
        <f t="shared" si="30"/>
        <v>0.10323852554064405</v>
      </c>
      <c r="AI14" s="23">
        <f t="shared" si="31"/>
        <v>9.2532510674526947E-2</v>
      </c>
      <c r="AJ14" s="23">
        <f t="shared" si="32"/>
        <v>8.3852573325604141E-2</v>
      </c>
      <c r="AK14" s="18">
        <f t="shared" si="33"/>
        <v>0.50129937591978824</v>
      </c>
      <c r="AL14" s="18">
        <f t="shared" si="34"/>
        <v>0.41395322779817717</v>
      </c>
      <c r="AM14" s="18">
        <f t="shared" si="35"/>
        <v>0.29636380302630466</v>
      </c>
      <c r="AN14" s="18">
        <f t="shared" si="36"/>
        <v>0.2170960918766747</v>
      </c>
      <c r="AO14" s="18">
        <f t="shared" si="37"/>
        <v>0.17765820028433921</v>
      </c>
      <c r="AP14" s="18">
        <f t="shared" si="38"/>
        <v>0.15331291155425386</v>
      </c>
      <c r="AQ14" s="18">
        <f t="shared" si="39"/>
        <v>0.13657913128505336</v>
      </c>
      <c r="AR14" s="18">
        <f t="shared" si="40"/>
        <v>0.12429222258419578</v>
      </c>
      <c r="AS14" s="18">
        <f t="shared" si="41"/>
        <v>0.11485342573878837</v>
      </c>
      <c r="AT14" s="18">
        <f t="shared" si="42"/>
        <v>0.1073585427983465</v>
      </c>
      <c r="AU14" s="18">
        <f t="shared" si="43"/>
        <v>9.6181033891848705E-2</v>
      </c>
      <c r="AV14" s="18">
        <f t="shared" si="44"/>
        <v>8.822448349843004E-2</v>
      </c>
      <c r="AW14" s="18">
        <f t="shared" si="45"/>
        <v>8.2261396355847172E-2</v>
      </c>
      <c r="AX14" s="18">
        <f t="shared" si="46"/>
        <v>7.7621194233201657E-2</v>
      </c>
      <c r="AY14" s="18">
        <f t="shared" si="47"/>
        <v>7.3905211707527341E-2</v>
      </c>
      <c r="AZ14" s="24">
        <v>4.8999999999999998E-3</v>
      </c>
      <c r="BA14" s="24">
        <v>0.32299999999999995</v>
      </c>
      <c r="BB14" s="24">
        <v>0.27199999999999996</v>
      </c>
      <c r="BC14" s="25">
        <v>70</v>
      </c>
      <c r="BD14" s="26">
        <f>100/SUM(BA2:BA42)*SUMPRODUCT(AW2:AW42,AZ2:AZ42)</f>
        <v>8.5863366808841732</v>
      </c>
      <c r="BE14" s="26">
        <f>100/SUM(BA2:BA42)*SUMPRODUCT(AW2:AW42,BA2:BA42)</f>
        <v>8.4219095765940803</v>
      </c>
      <c r="BF14" s="26">
        <f>100/SUM(BA2:BA42)*SUMPRODUCT(AW2:AW42,BB2:BB42)</f>
        <v>8.3321190120388877</v>
      </c>
      <c r="BG14" s="26">
        <f t="shared" si="48"/>
        <v>34.846552706491934</v>
      </c>
      <c r="BH14" s="26">
        <f t="shared" si="2"/>
        <v>1.4171309462045756</v>
      </c>
      <c r="BI14" s="26">
        <f t="shared" si="49"/>
        <v>0.31266714554228914</v>
      </c>
      <c r="BJ14" s="26">
        <f t="shared" si="50"/>
        <v>1.4512135826928574</v>
      </c>
      <c r="BK14" s="27">
        <f t="shared" si="51"/>
        <v>12.442057682311543</v>
      </c>
      <c r="BR14" s="4">
        <v>-17</v>
      </c>
      <c r="BS14" s="4">
        <f t="shared" si="52"/>
        <v>-10.535653752852738</v>
      </c>
      <c r="BT14" s="4">
        <f t="shared" si="53"/>
        <v>10.535653752852738</v>
      </c>
      <c r="BU14" s="4">
        <v>-37</v>
      </c>
      <c r="BV14" s="4">
        <f t="shared" si="54"/>
        <v>-15.198684153570664</v>
      </c>
      <c r="BW14" s="4">
        <f t="shared" si="55"/>
        <v>15.198684153570664</v>
      </c>
      <c r="BX14" s="4">
        <v>-57</v>
      </c>
      <c r="BY14" s="4">
        <f t="shared" si="56"/>
        <v>-18.734993995195193</v>
      </c>
      <c r="BZ14" s="4">
        <f t="shared" si="57"/>
        <v>18.734993995195193</v>
      </c>
      <c r="CA14" s="4">
        <v>-77</v>
      </c>
      <c r="CB14" s="4">
        <f t="shared" si="58"/>
        <v>-21.702534414210707</v>
      </c>
      <c r="CC14" s="4">
        <f t="shared" si="59"/>
        <v>21.702534414210707</v>
      </c>
      <c r="CD14" s="4">
        <v>-97</v>
      </c>
      <c r="CE14" s="4">
        <f t="shared" si="60"/>
        <v>-24.310491562286437</v>
      </c>
      <c r="CF14" s="4">
        <f t="shared" si="61"/>
        <v>24.310491562286437</v>
      </c>
      <c r="CG14" s="4"/>
      <c r="CH14" s="4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</row>
    <row r="15" spans="1:126" x14ac:dyDescent="0.15">
      <c r="A15" s="3">
        <v>510</v>
      </c>
      <c r="B15" s="18">
        <v>0.55000000000000004</v>
      </c>
      <c r="C15" s="18">
        <v>4.2</v>
      </c>
      <c r="D15" s="18">
        <v>0.65</v>
      </c>
      <c r="E15" s="18">
        <v>1.130582940165846E-2</v>
      </c>
      <c r="G15" s="22">
        <f t="shared" si="3"/>
        <v>6.5305829401658466E-2</v>
      </c>
      <c r="H15" s="22">
        <f t="shared" si="4"/>
        <v>0.11930582940165846</v>
      </c>
      <c r="I15" s="22">
        <f t="shared" si="5"/>
        <v>0.28130582940165849</v>
      </c>
      <c r="J15" s="22">
        <f t="shared" si="6"/>
        <v>0.55130582940165851</v>
      </c>
      <c r="K15" s="22">
        <f t="shared" si="7"/>
        <v>0.82130582940165853</v>
      </c>
      <c r="L15" s="22">
        <f t="shared" si="8"/>
        <v>1.0913058294016584</v>
      </c>
      <c r="M15" s="22">
        <f t="shared" si="9"/>
        <v>1.3613058294016585</v>
      </c>
      <c r="N15" s="22">
        <f t="shared" si="10"/>
        <v>1.6313058294016585</v>
      </c>
      <c r="O15" s="22">
        <f t="shared" si="11"/>
        <v>1.9013058294016585</v>
      </c>
      <c r="P15" s="22">
        <f t="shared" si="12"/>
        <v>2.1713058294016587</v>
      </c>
      <c r="Q15" s="22">
        <f t="shared" si="13"/>
        <v>2.7113058294016588</v>
      </c>
      <c r="R15" s="22">
        <f t="shared" si="14"/>
        <v>3.2513058294016588</v>
      </c>
      <c r="S15" s="22">
        <f t="shared" si="15"/>
        <v>3.7913058294016588</v>
      </c>
      <c r="T15" s="22">
        <f t="shared" si="16"/>
        <v>4.3313058294016589</v>
      </c>
      <c r="U15" s="22">
        <f t="shared" si="17"/>
        <v>4.8713058294016589</v>
      </c>
      <c r="V15" s="23">
        <f t="shared" si="18"/>
        <v>0.69805045482266692</v>
      </c>
      <c r="W15" s="23">
        <f t="shared" si="19"/>
        <v>0.61646834100949943</v>
      </c>
      <c r="X15" s="23">
        <f t="shared" si="20"/>
        <v>0.48021617870164346</v>
      </c>
      <c r="Y15" s="23">
        <f t="shared" si="21"/>
        <v>0.3653253167727335</v>
      </c>
      <c r="Z15" s="23">
        <f t="shared" si="22"/>
        <v>0.29908543661602005</v>
      </c>
      <c r="AA15" s="23">
        <f t="shared" si="23"/>
        <v>0.25458046286224056</v>
      </c>
      <c r="AB15" s="23">
        <f t="shared" si="24"/>
        <v>0.22220199368768023</v>
      </c>
      <c r="AC15" s="23">
        <f t="shared" si="25"/>
        <v>0.19742613478995708</v>
      </c>
      <c r="AD15" s="23">
        <f t="shared" si="26"/>
        <v>0.17778319947547327</v>
      </c>
      <c r="AE15" s="23">
        <f t="shared" si="27"/>
        <v>0.16179080807397916</v>
      </c>
      <c r="AF15" s="23">
        <f t="shared" si="28"/>
        <v>0.1372617670892291</v>
      </c>
      <c r="AG15" s="23">
        <f t="shared" si="29"/>
        <v>0.11928438038853351</v>
      </c>
      <c r="AH15" s="23">
        <f t="shared" si="30"/>
        <v>0.10551757651844529</v>
      </c>
      <c r="AI15" s="23">
        <f t="shared" si="31"/>
        <v>9.4625406976388327E-2</v>
      </c>
      <c r="AJ15" s="23">
        <f t="shared" si="32"/>
        <v>8.5786652839722422E-2</v>
      </c>
      <c r="AK15" s="18">
        <f t="shared" si="33"/>
        <v>0.50122735261265527</v>
      </c>
      <c r="AL15" s="18">
        <f t="shared" si="34"/>
        <v>0.41568117241016767</v>
      </c>
      <c r="AM15" s="18">
        <f t="shared" si="35"/>
        <v>0.29904018539888044</v>
      </c>
      <c r="AN15" s="18">
        <f t="shared" si="36"/>
        <v>0.21966708177958549</v>
      </c>
      <c r="AO15" s="18">
        <f t="shared" si="37"/>
        <v>0.17996585740443663</v>
      </c>
      <c r="AP15" s="18">
        <f t="shared" si="38"/>
        <v>0.15538353380471095</v>
      </c>
      <c r="AQ15" s="18">
        <f t="shared" si="39"/>
        <v>0.13845119691770003</v>
      </c>
      <c r="AR15" s="18">
        <f t="shared" si="40"/>
        <v>0.12599866633421691</v>
      </c>
      <c r="AS15" s="18">
        <f t="shared" si="41"/>
        <v>0.1164205192492018</v>
      </c>
      <c r="AT15" s="18">
        <f t="shared" si="42"/>
        <v>0.10880708237567166</v>
      </c>
      <c r="AU15" s="18">
        <f t="shared" si="43"/>
        <v>9.7439028056846289E-2</v>
      </c>
      <c r="AV15" s="18">
        <f t="shared" si="44"/>
        <v>8.9336226817152156E-2</v>
      </c>
      <c r="AW15" s="18">
        <f t="shared" si="45"/>
        <v>8.3257398923630876E-2</v>
      </c>
      <c r="AX15" s="18">
        <f t="shared" si="46"/>
        <v>7.8523327610892382E-2</v>
      </c>
      <c r="AY15" s="18">
        <f t="shared" si="47"/>
        <v>7.472968051795012E-2</v>
      </c>
      <c r="AZ15" s="24">
        <v>9.2999999999999992E-3</v>
      </c>
      <c r="BA15" s="24">
        <v>0.50299999999999989</v>
      </c>
      <c r="BB15" s="24">
        <v>0.15819999999999998</v>
      </c>
      <c r="BC15" s="25">
        <v>80</v>
      </c>
      <c r="BD15" s="26">
        <f>100/SUM(BA2:BA42)*SUMPRODUCT(AX2:AX42,AZ2:AZ42)</f>
        <v>8.0893544574157694</v>
      </c>
      <c r="BE15" s="26">
        <f>100/SUM(BA2:BA42)*SUMPRODUCT(AX2:AX42,BA2:BA42)</f>
        <v>7.9403746027196505</v>
      </c>
      <c r="BF15" s="26">
        <f>100/SUM(BA2:BA42)*SUMPRODUCT(AX2:AX42,BB2:BB42)</f>
        <v>7.8577020354294724</v>
      </c>
      <c r="BG15" s="26">
        <f t="shared" si="48"/>
        <v>33.858397963686066</v>
      </c>
      <c r="BH15" s="26">
        <f t="shared" si="2"/>
        <v>1.335731349795144</v>
      </c>
      <c r="BI15" s="26">
        <f t="shared" si="49"/>
        <v>0.29938007116079302</v>
      </c>
      <c r="BJ15" s="26">
        <f t="shared" si="50"/>
        <v>1.3688705803814321</v>
      </c>
      <c r="BK15" s="27">
        <f t="shared" si="51"/>
        <v>12.633035600611777</v>
      </c>
      <c r="BR15" s="4">
        <v>-16.75</v>
      </c>
      <c r="BS15" s="4">
        <f t="shared" si="52"/>
        <v>-10.928746497197197</v>
      </c>
      <c r="BT15" s="4">
        <f t="shared" si="53"/>
        <v>10.928746497197197</v>
      </c>
      <c r="BU15" s="4">
        <v>-36.75</v>
      </c>
      <c r="BV15" s="4">
        <f t="shared" si="54"/>
        <v>-15.793590472087086</v>
      </c>
      <c r="BW15" s="4">
        <f t="shared" si="55"/>
        <v>15.793590472087086</v>
      </c>
      <c r="BX15" s="4">
        <v>-56.75</v>
      </c>
      <c r="BY15" s="4">
        <f t="shared" si="56"/>
        <v>-19.479155525843517</v>
      </c>
      <c r="BZ15" s="4">
        <f t="shared" si="57"/>
        <v>19.479155525843517</v>
      </c>
      <c r="CA15" s="4">
        <v>-76.75</v>
      </c>
      <c r="CB15" s="4">
        <f t="shared" si="58"/>
        <v>-22.570722186053331</v>
      </c>
      <c r="CC15" s="4">
        <f t="shared" si="59"/>
        <v>22.570722186053331</v>
      </c>
      <c r="CD15" s="4">
        <v>-96.75</v>
      </c>
      <c r="CE15" s="4">
        <f t="shared" si="60"/>
        <v>-25.287101455089708</v>
      </c>
      <c r="CF15" s="4">
        <f t="shared" si="61"/>
        <v>25.287101455089708</v>
      </c>
      <c r="CG15" s="4"/>
      <c r="CH15" s="4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</row>
    <row r="16" spans="1:126" x14ac:dyDescent="0.15">
      <c r="A16" s="3">
        <v>520</v>
      </c>
      <c r="B16" s="18">
        <v>0.6</v>
      </c>
      <c r="C16" s="18">
        <v>4.4000000000000004</v>
      </c>
      <c r="D16" s="18">
        <v>0.55000000000000004</v>
      </c>
      <c r="E16" s="18">
        <v>1.2942053944731524E-2</v>
      </c>
      <c r="G16" s="22">
        <f t="shared" si="3"/>
        <v>6.8442053944731518E-2</v>
      </c>
      <c r="H16" s="22">
        <f t="shared" si="4"/>
        <v>0.12394205394473153</v>
      </c>
      <c r="I16" s="22">
        <f t="shared" si="5"/>
        <v>0.29044205394473155</v>
      </c>
      <c r="J16" s="22">
        <f t="shared" si="6"/>
        <v>0.56794205394473152</v>
      </c>
      <c r="K16" s="22">
        <f t="shared" si="7"/>
        <v>0.8454420539447316</v>
      </c>
      <c r="L16" s="22">
        <f t="shared" si="8"/>
        <v>1.1229420539447317</v>
      </c>
      <c r="M16" s="22">
        <f t="shared" si="9"/>
        <v>1.4004420539447315</v>
      </c>
      <c r="N16" s="22">
        <f t="shared" si="10"/>
        <v>1.6779420539447316</v>
      </c>
      <c r="O16" s="22">
        <f t="shared" si="11"/>
        <v>1.9554420539447315</v>
      </c>
      <c r="P16" s="22">
        <f t="shared" si="12"/>
        <v>2.2329420539447318</v>
      </c>
      <c r="Q16" s="22">
        <f t="shared" si="13"/>
        <v>2.7879420539447315</v>
      </c>
      <c r="R16" s="22">
        <f t="shared" si="14"/>
        <v>3.3429420539447317</v>
      </c>
      <c r="S16" s="22">
        <f t="shared" si="15"/>
        <v>3.8979420539447314</v>
      </c>
      <c r="T16" s="22">
        <f t="shared" si="16"/>
        <v>4.4529420539447315</v>
      </c>
      <c r="U16" s="22">
        <f t="shared" si="17"/>
        <v>5.0079420539447312</v>
      </c>
      <c r="V16" s="23">
        <f t="shared" si="18"/>
        <v>0.69218625978650672</v>
      </c>
      <c r="W16" s="23">
        <f t="shared" si="19"/>
        <v>0.61086726346531039</v>
      </c>
      <c r="X16" s="23">
        <f t="shared" si="20"/>
        <v>0.47481916645989808</v>
      </c>
      <c r="Y16" s="23">
        <f t="shared" si="21"/>
        <v>0.36028221585768838</v>
      </c>
      <c r="Z16" s="23">
        <f t="shared" si="22"/>
        <v>0.2944242028328401</v>
      </c>
      <c r="AA16" s="23">
        <f t="shared" si="23"/>
        <v>0.25027471445085459</v>
      </c>
      <c r="AB16" s="23">
        <f t="shared" si="24"/>
        <v>0.21821336419968063</v>
      </c>
      <c r="AC16" s="23">
        <f t="shared" si="25"/>
        <v>0.19371709547464011</v>
      </c>
      <c r="AD16" s="23">
        <f t="shared" si="26"/>
        <v>0.17432038558409424</v>
      </c>
      <c r="AE16" s="23">
        <f t="shared" si="27"/>
        <v>0.15854547507524863</v>
      </c>
      <c r="AF16" s="23">
        <f t="shared" si="28"/>
        <v>0.13438146131142581</v>
      </c>
      <c r="AG16" s="23">
        <f t="shared" si="29"/>
        <v>0.11669718598905643</v>
      </c>
      <c r="AH16" s="23">
        <f t="shared" si="30"/>
        <v>0.10317028004346085</v>
      </c>
      <c r="AI16" s="23">
        <f t="shared" si="31"/>
        <v>9.2477797587919852E-2</v>
      </c>
      <c r="AJ16" s="23">
        <f t="shared" si="32"/>
        <v>8.3807710130638036E-2</v>
      </c>
      <c r="AK16" s="18">
        <f t="shared" si="33"/>
        <v>0.49460042411898747</v>
      </c>
      <c r="AL16" s="18">
        <f t="shared" si="34"/>
        <v>0.41029292442518828</v>
      </c>
      <c r="AM16" s="18">
        <f t="shared" si="35"/>
        <v>0.29496908495559643</v>
      </c>
      <c r="AN16" s="18">
        <f t="shared" si="36"/>
        <v>0.21650288014843835</v>
      </c>
      <c r="AO16" s="18">
        <f t="shared" si="37"/>
        <v>0.17731646904918694</v>
      </c>
      <c r="AP16" s="18">
        <f t="shared" si="38"/>
        <v>0.15308721219290106</v>
      </c>
      <c r="AQ16" s="18">
        <f t="shared" si="39"/>
        <v>0.1364177118102009</v>
      </c>
      <c r="AR16" s="18">
        <f t="shared" si="40"/>
        <v>0.12417052662803396</v>
      </c>
      <c r="AS16" s="18">
        <f t="shared" si="41"/>
        <v>0.11475814975924303</v>
      </c>
      <c r="AT16" s="18">
        <f t="shared" si="42"/>
        <v>0.10728179712207722</v>
      </c>
      <c r="AU16" s="18">
        <f t="shared" si="43"/>
        <v>9.6128020383368221E-2</v>
      </c>
      <c r="AV16" s="18">
        <f t="shared" si="44"/>
        <v>8.8185593306227592E-2</v>
      </c>
      <c r="AW16" s="18">
        <f t="shared" si="45"/>
        <v>8.2231616134670088E-2</v>
      </c>
      <c r="AX16" s="18">
        <f t="shared" si="46"/>
        <v>7.7597642582052845E-2</v>
      </c>
      <c r="AY16" s="18">
        <f t="shared" si="47"/>
        <v>7.3886111116930386E-2</v>
      </c>
      <c r="AZ16" s="24">
        <v>6.3269999999999993E-2</v>
      </c>
      <c r="BA16" s="24">
        <v>0.71</v>
      </c>
      <c r="BB16" s="24">
        <v>7.8249989999999991E-2</v>
      </c>
      <c r="BC16" s="25">
        <v>90</v>
      </c>
      <c r="BD16" s="26">
        <f>100/SUM(BA2:BA42)*SUMPRODUCT(AY2:AY42,AZ2:AZ42)</f>
        <v>7.6902987017403079</v>
      </c>
      <c r="BE16" s="26">
        <f>100/SUM(BA2:BA42)*SUMPRODUCT(AY2:AY42,BA2:BA42)</f>
        <v>7.5541092419717364</v>
      </c>
      <c r="BF16" s="26">
        <f>100/SUM(BA2:BA42)*SUMPRODUCT(AY2:AY42,BB2:BB42)</f>
        <v>7.4775380523386641</v>
      </c>
      <c r="BG16" s="26">
        <f t="shared" si="48"/>
        <v>33.036456139767665</v>
      </c>
      <c r="BH16" s="26">
        <f>IF(BD16/100&lt;0.008856,IF(BE16/100&lt;0.008856,500*(7.787*BD16/100-7.787*BE16/100),500*(7.787*BD16/100+16/116-(BE16/100)^(1/3))),IF(BE16/100&lt;0.008856,500*((BD16/100)^(1/3)-7.787*BE16/100-16/116),500*((BD16/100)^(1/3)-(BE16/100)^(1/3))))</f>
        <v>1.262636350379015</v>
      </c>
      <c r="BI16" s="26">
        <f t="shared" si="49"/>
        <v>0.28663232619808854</v>
      </c>
      <c r="BJ16" s="26">
        <f t="shared" si="50"/>
        <v>1.2947620027326128</v>
      </c>
      <c r="BK16" s="27">
        <f t="shared" si="51"/>
        <v>12.790005307918477</v>
      </c>
      <c r="BR16" s="4">
        <v>-16.5</v>
      </c>
      <c r="BS16" s="4">
        <f t="shared" si="52"/>
        <v>-11.302654555457314</v>
      </c>
      <c r="BT16" s="4">
        <f t="shared" si="53"/>
        <v>11.302654555457314</v>
      </c>
      <c r="BU16" s="4">
        <v>-36.5</v>
      </c>
      <c r="BV16" s="4">
        <f t="shared" si="54"/>
        <v>-16.363068171953572</v>
      </c>
      <c r="BW16" s="4">
        <f t="shared" si="55"/>
        <v>16.363068171953572</v>
      </c>
      <c r="BX16" s="4">
        <v>-56.5</v>
      </c>
      <c r="BY16" s="4">
        <f t="shared" si="56"/>
        <v>-20.192820506308671</v>
      </c>
      <c r="BZ16" s="4">
        <f t="shared" si="57"/>
        <v>20.192820506308671</v>
      </c>
      <c r="CA16" s="4">
        <v>-76.5</v>
      </c>
      <c r="CB16" s="4">
        <f t="shared" si="58"/>
        <v>-23.404059476936901</v>
      </c>
      <c r="CC16" s="4">
        <f t="shared" si="59"/>
        <v>23.404059476936901</v>
      </c>
      <c r="CD16" s="4">
        <v>-96.5</v>
      </c>
      <c r="CE16" s="4">
        <f t="shared" si="60"/>
        <v>-26.224988083886711</v>
      </c>
      <c r="CF16" s="4">
        <f t="shared" si="61"/>
        <v>26.224988083886711</v>
      </c>
      <c r="CG16" s="4"/>
      <c r="CH16" s="4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</row>
    <row r="17" spans="1:125" x14ac:dyDescent="0.15">
      <c r="A17" s="3">
        <v>530</v>
      </c>
      <c r="B17" s="18">
        <v>0.62</v>
      </c>
      <c r="C17" s="18">
        <v>4.4000000000000004</v>
      </c>
      <c r="D17" s="18">
        <v>0.45</v>
      </c>
      <c r="E17" s="18">
        <v>1.4618015414323692E-2</v>
      </c>
      <c r="G17" s="22">
        <f t="shared" si="3"/>
        <v>6.9318015414323697E-2</v>
      </c>
      <c r="H17" s="22">
        <f t="shared" si="4"/>
        <v>0.1240180154143237</v>
      </c>
      <c r="I17" s="22">
        <f t="shared" si="5"/>
        <v>0.28811801541432369</v>
      </c>
      <c r="J17" s="22">
        <f t="shared" si="6"/>
        <v>0.56161801541432377</v>
      </c>
      <c r="K17" s="22">
        <f t="shared" si="7"/>
        <v>0.83511801541432373</v>
      </c>
      <c r="L17" s="22">
        <f t="shared" si="8"/>
        <v>1.1086180154143237</v>
      </c>
      <c r="M17" s="22">
        <f t="shared" si="9"/>
        <v>1.3821180154143238</v>
      </c>
      <c r="N17" s="22">
        <f t="shared" si="10"/>
        <v>1.6556180154143236</v>
      </c>
      <c r="O17" s="22">
        <f t="shared" si="11"/>
        <v>1.9291180154143237</v>
      </c>
      <c r="P17" s="22">
        <f t="shared" si="12"/>
        <v>2.2026180154143238</v>
      </c>
      <c r="Q17" s="22">
        <f t="shared" si="13"/>
        <v>2.7496180154143239</v>
      </c>
      <c r="R17" s="22">
        <f t="shared" si="14"/>
        <v>3.2966180154143236</v>
      </c>
      <c r="S17" s="22">
        <f t="shared" si="15"/>
        <v>3.8436180154143238</v>
      </c>
      <c r="T17" s="22">
        <f t="shared" si="16"/>
        <v>4.3906180154143239</v>
      </c>
      <c r="U17" s="22">
        <f t="shared" si="17"/>
        <v>4.9376180154143245</v>
      </c>
      <c r="V17" s="23">
        <f t="shared" si="18"/>
        <v>0.69058193568382387</v>
      </c>
      <c r="W17" s="23">
        <f t="shared" si="19"/>
        <v>0.61077684503147633</v>
      </c>
      <c r="X17" s="23">
        <f t="shared" si="20"/>
        <v>0.4761771175437115</v>
      </c>
      <c r="Y17" s="23">
        <f t="shared" si="21"/>
        <v>0.36218030295628578</v>
      </c>
      <c r="Z17" s="23">
        <f t="shared" si="22"/>
        <v>0.29639837542196767</v>
      </c>
      <c r="AA17" s="23">
        <f t="shared" si="23"/>
        <v>0.25220482462681981</v>
      </c>
      <c r="AB17" s="23">
        <f t="shared" si="24"/>
        <v>0.22006199408613547</v>
      </c>
      <c r="AC17" s="23">
        <f t="shared" si="25"/>
        <v>0.19547431152361172</v>
      </c>
      <c r="AD17" s="23">
        <f t="shared" si="26"/>
        <v>0.17598664400744068</v>
      </c>
      <c r="AE17" s="23">
        <f t="shared" si="27"/>
        <v>0.16012526231590751</v>
      </c>
      <c r="AF17" s="23">
        <f t="shared" si="28"/>
        <v>0.13580627965391567</v>
      </c>
      <c r="AG17" s="23">
        <f t="shared" si="29"/>
        <v>0.11799068453365269</v>
      </c>
      <c r="AH17" s="23">
        <f t="shared" si="30"/>
        <v>0.10435272644323756</v>
      </c>
      <c r="AI17" s="23">
        <f t="shared" si="31"/>
        <v>9.3565760800493614E-2</v>
      </c>
      <c r="AJ17" s="23">
        <f t="shared" si="32"/>
        <v>8.4814610466167117E-2</v>
      </c>
      <c r="AK17" s="18">
        <f t="shared" si="33"/>
        <v>0.49280130383006271</v>
      </c>
      <c r="AL17" s="18">
        <f t="shared" si="34"/>
        <v>0.41020641056543838</v>
      </c>
      <c r="AM17" s="18">
        <f t="shared" si="35"/>
        <v>0.29598994586091915</v>
      </c>
      <c r="AN17" s="18">
        <f t="shared" si="36"/>
        <v>0.21769092904330703</v>
      </c>
      <c r="AO17" s="18">
        <f t="shared" si="37"/>
        <v>0.17843636423765433</v>
      </c>
      <c r="AP17" s="18">
        <f t="shared" si="38"/>
        <v>0.15411484068625556</v>
      </c>
      <c r="AQ17" s="18">
        <f t="shared" si="39"/>
        <v>0.13735878701669704</v>
      </c>
      <c r="AR17" s="18">
        <f t="shared" si="40"/>
        <v>0.12503548766941952</v>
      </c>
      <c r="AS17" s="18">
        <f t="shared" si="41"/>
        <v>0.11555709505239004</v>
      </c>
      <c r="AT17" s="18">
        <f t="shared" si="42"/>
        <v>0.10802346592415388</v>
      </c>
      <c r="AU17" s="18">
        <f t="shared" si="43"/>
        <v>9.6775927913393761E-2</v>
      </c>
      <c r="AV17" s="18">
        <f t="shared" si="44"/>
        <v>8.8760385627942098E-2</v>
      </c>
      <c r="AW17" s="18">
        <f t="shared" si="45"/>
        <v>8.2747967104563447E-2</v>
      </c>
      <c r="AX17" s="18">
        <f t="shared" si="46"/>
        <v>7.8066271965779546E-2</v>
      </c>
      <c r="AY17" s="18">
        <f t="shared" si="47"/>
        <v>7.4315061566962881E-2</v>
      </c>
      <c r="AZ17" s="24">
        <v>0.16549999999999998</v>
      </c>
      <c r="BA17" s="24">
        <v>0.86199999999999999</v>
      </c>
      <c r="BB17" s="24">
        <v>4.2159999999999996E-2</v>
      </c>
      <c r="BR17" s="4">
        <v>-16.25</v>
      </c>
      <c r="BS17" s="4">
        <f t="shared" si="52"/>
        <v>-11.659223816361019</v>
      </c>
      <c r="BT17" s="4">
        <f t="shared" si="53"/>
        <v>11.659223816361019</v>
      </c>
      <c r="BU17" s="4">
        <v>-36.25</v>
      </c>
      <c r="BV17" s="4">
        <f t="shared" si="54"/>
        <v>-16.909686573085853</v>
      </c>
      <c r="BW17" s="4">
        <f t="shared" si="55"/>
        <v>16.909686573085853</v>
      </c>
      <c r="BX17" s="4">
        <v>-56.25</v>
      </c>
      <c r="BY17" s="4">
        <f t="shared" si="56"/>
        <v>-20.879116360612581</v>
      </c>
      <c r="BZ17" s="4">
        <f t="shared" si="57"/>
        <v>20.879116360612581</v>
      </c>
      <c r="CA17" s="4">
        <v>-76.25</v>
      </c>
      <c r="CB17" s="4">
        <f t="shared" si="58"/>
        <v>-24.206145913796355</v>
      </c>
      <c r="CC17" s="4">
        <f t="shared" si="59"/>
        <v>24.206145913796355</v>
      </c>
      <c r="CD17" s="4">
        <v>-96.25</v>
      </c>
      <c r="CE17" s="4">
        <f t="shared" si="60"/>
        <v>-27.128168017763382</v>
      </c>
      <c r="CF17" s="4">
        <f t="shared" si="61"/>
        <v>27.128168017763382</v>
      </c>
      <c r="CG17" s="4"/>
      <c r="CH17" s="4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</row>
    <row r="18" spans="1:125" x14ac:dyDescent="0.15">
      <c r="A18" s="3">
        <v>540</v>
      </c>
      <c r="B18" s="18">
        <v>0.65</v>
      </c>
      <c r="C18" s="18">
        <v>4.4000000000000004</v>
      </c>
      <c r="D18" s="18">
        <v>0.44</v>
      </c>
      <c r="E18" s="18">
        <v>1.6596098184053342E-2</v>
      </c>
      <c r="G18" s="22">
        <f t="shared" si="3"/>
        <v>7.149609818405335E-2</v>
      </c>
      <c r="H18" s="22">
        <f t="shared" si="4"/>
        <v>0.12639609818405334</v>
      </c>
      <c r="I18" s="22">
        <f t="shared" si="5"/>
        <v>0.29109609818405341</v>
      </c>
      <c r="J18" s="22">
        <f t="shared" si="6"/>
        <v>0.56559609818405354</v>
      </c>
      <c r="K18" s="22">
        <f t="shared" si="7"/>
        <v>0.84009609818405351</v>
      </c>
      <c r="L18" s="22">
        <f t="shared" si="8"/>
        <v>1.1145960981840537</v>
      </c>
      <c r="M18" s="22">
        <f t="shared" si="9"/>
        <v>1.3890960981840537</v>
      </c>
      <c r="N18" s="22">
        <f t="shared" si="10"/>
        <v>1.6635960981840536</v>
      </c>
      <c r="O18" s="22">
        <f t="shared" si="11"/>
        <v>1.9380960981840534</v>
      </c>
      <c r="P18" s="22">
        <f t="shared" si="12"/>
        <v>2.2125960981840538</v>
      </c>
      <c r="Q18" s="22">
        <f t="shared" si="13"/>
        <v>2.7615960981840537</v>
      </c>
      <c r="R18" s="22">
        <f t="shared" si="14"/>
        <v>3.3105960981840536</v>
      </c>
      <c r="S18" s="22">
        <f t="shared" si="15"/>
        <v>3.8595960981840531</v>
      </c>
      <c r="T18" s="22">
        <f t="shared" si="16"/>
        <v>4.4085960981840548</v>
      </c>
      <c r="U18" s="22">
        <f t="shared" si="17"/>
        <v>4.9575960981840543</v>
      </c>
      <c r="V18" s="23">
        <f t="shared" si="18"/>
        <v>0.68665341808782165</v>
      </c>
      <c r="W18" s="23">
        <f t="shared" si="19"/>
        <v>0.60796753993879282</v>
      </c>
      <c r="X18" s="23">
        <f t="shared" si="20"/>
        <v>0.47443880485588696</v>
      </c>
      <c r="Y18" s="23">
        <f t="shared" si="21"/>
        <v>0.36098365318394787</v>
      </c>
      <c r="Z18" s="23">
        <f t="shared" si="22"/>
        <v>0.29544285212778165</v>
      </c>
      <c r="AA18" s="23">
        <f t="shared" si="23"/>
        <v>0.25139544917836387</v>
      </c>
      <c r="AB18" s="23">
        <f t="shared" si="24"/>
        <v>0.219354139711049</v>
      </c>
      <c r="AC18" s="23">
        <f t="shared" si="25"/>
        <v>0.19484253124762985</v>
      </c>
      <c r="AD18" s="23">
        <f t="shared" si="26"/>
        <v>0.17541466845597853</v>
      </c>
      <c r="AE18" s="23">
        <f t="shared" si="27"/>
        <v>0.15960188101504524</v>
      </c>
      <c r="AF18" s="23">
        <f t="shared" si="28"/>
        <v>0.13535766064667953</v>
      </c>
      <c r="AG18" s="23">
        <f t="shared" si="29"/>
        <v>0.1175973238365593</v>
      </c>
      <c r="AH18" s="23">
        <f t="shared" si="30"/>
        <v>0.10400210400354926</v>
      </c>
      <c r="AI18" s="23">
        <f t="shared" si="31"/>
        <v>9.3249284166009971E-2</v>
      </c>
      <c r="AJ18" s="23">
        <f t="shared" si="32"/>
        <v>8.4526094421297771E-2</v>
      </c>
      <c r="AK18" s="18">
        <f t="shared" si="33"/>
        <v>0.4884206598364676</v>
      </c>
      <c r="AL18" s="18">
        <f t="shared" si="34"/>
        <v>0.40752578304604647</v>
      </c>
      <c r="AM18" s="18">
        <f t="shared" si="35"/>
        <v>0.2946835591030324</v>
      </c>
      <c r="AN18" s="18">
        <f t="shared" si="36"/>
        <v>0.21694152076122145</v>
      </c>
      <c r="AO18" s="18">
        <f t="shared" si="37"/>
        <v>0.17789391881686742</v>
      </c>
      <c r="AP18" s="18">
        <f t="shared" si="38"/>
        <v>0.15368357208570355</v>
      </c>
      <c r="AQ18" s="18">
        <f t="shared" si="39"/>
        <v>0.13699815817276925</v>
      </c>
      <c r="AR18" s="18">
        <f t="shared" si="40"/>
        <v>0.12472426630168049</v>
      </c>
      <c r="AS18" s="18">
        <f t="shared" si="41"/>
        <v>0.11528264032271568</v>
      </c>
      <c r="AT18" s="18">
        <f t="shared" si="42"/>
        <v>0.10777757985066558</v>
      </c>
      <c r="AU18" s="18">
        <f t="shared" si="43"/>
        <v>9.6571797379440355E-2</v>
      </c>
      <c r="AV18" s="18">
        <f t="shared" si="44"/>
        <v>8.8585486249373319E-2</v>
      </c>
      <c r="AW18" s="18">
        <f t="shared" si="45"/>
        <v>8.2594775713628929E-2</v>
      </c>
      <c r="AX18" s="18">
        <f t="shared" si="46"/>
        <v>7.792988594761599E-2</v>
      </c>
      <c r="AY18" s="18">
        <f t="shared" si="47"/>
        <v>7.419209479778191E-2</v>
      </c>
      <c r="AZ18" s="24">
        <v>0.29039999999999999</v>
      </c>
      <c r="BA18" s="24">
        <v>0.95399999999999996</v>
      </c>
      <c r="BB18" s="24">
        <v>2.0299999999999999E-2</v>
      </c>
      <c r="BR18" s="4">
        <v>-16</v>
      </c>
      <c r="BS18" s="4">
        <f t="shared" si="52"/>
        <v>-12</v>
      </c>
      <c r="BT18" s="4">
        <f t="shared" si="53"/>
        <v>12</v>
      </c>
      <c r="BU18" s="4">
        <v>-36</v>
      </c>
      <c r="BV18" s="4">
        <f t="shared" si="54"/>
        <v>-17.435595774162696</v>
      </c>
      <c r="BW18" s="4">
        <f t="shared" si="55"/>
        <v>17.435595774162696</v>
      </c>
      <c r="BX18" s="4">
        <v>-56</v>
      </c>
      <c r="BY18" s="4">
        <f t="shared" si="56"/>
        <v>-21.540659228538015</v>
      </c>
      <c r="BZ18" s="4">
        <f t="shared" si="57"/>
        <v>21.540659228538015</v>
      </c>
      <c r="CA18" s="4">
        <v>-76</v>
      </c>
      <c r="CB18" s="4">
        <f t="shared" si="58"/>
        <v>-24.979991993593593</v>
      </c>
      <c r="CC18" s="4">
        <f t="shared" si="59"/>
        <v>24.979991993593593</v>
      </c>
      <c r="CD18" s="4">
        <v>-96</v>
      </c>
      <c r="CE18" s="4">
        <f t="shared" si="60"/>
        <v>-28</v>
      </c>
      <c r="CF18" s="4">
        <f t="shared" si="61"/>
        <v>28</v>
      </c>
      <c r="CG18" s="4"/>
      <c r="CH18" s="4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</row>
    <row r="19" spans="1:125" x14ac:dyDescent="0.15">
      <c r="A19" s="3">
        <v>550</v>
      </c>
      <c r="B19" s="18">
        <v>0.75</v>
      </c>
      <c r="C19" s="18">
        <v>4.3</v>
      </c>
      <c r="D19" s="18">
        <v>0.43</v>
      </c>
      <c r="E19" s="18">
        <v>1.8795610206977328E-2</v>
      </c>
      <c r="G19" s="22">
        <f t="shared" si="3"/>
        <v>7.359561020697733E-2</v>
      </c>
      <c r="H19" s="22">
        <f t="shared" si="4"/>
        <v>0.12839561020697732</v>
      </c>
      <c r="I19" s="22">
        <f t="shared" si="5"/>
        <v>0.29279561020697736</v>
      </c>
      <c r="J19" s="22">
        <f t="shared" si="6"/>
        <v>0.56679561020697733</v>
      </c>
      <c r="K19" s="22">
        <f t="shared" si="7"/>
        <v>0.84079561020697713</v>
      </c>
      <c r="L19" s="22">
        <f t="shared" si="8"/>
        <v>1.1147956102069774</v>
      </c>
      <c r="M19" s="22">
        <f t="shared" si="9"/>
        <v>1.3887956102069772</v>
      </c>
      <c r="N19" s="22">
        <f t="shared" si="10"/>
        <v>1.662795610206977</v>
      </c>
      <c r="O19" s="22">
        <f t="shared" si="11"/>
        <v>1.9367956102069772</v>
      </c>
      <c r="P19" s="22">
        <f t="shared" si="12"/>
        <v>2.2107956102069775</v>
      </c>
      <c r="Q19" s="22">
        <f t="shared" si="13"/>
        <v>2.7587956102069771</v>
      </c>
      <c r="R19" s="22">
        <f t="shared" si="14"/>
        <v>3.3067956102069767</v>
      </c>
      <c r="S19" s="22">
        <f t="shared" si="15"/>
        <v>3.8547956102069771</v>
      </c>
      <c r="T19" s="22">
        <f t="shared" si="16"/>
        <v>4.4027956102069776</v>
      </c>
      <c r="U19" s="22">
        <f t="shared" si="17"/>
        <v>4.9507956102069777</v>
      </c>
      <c r="V19" s="23">
        <f t="shared" si="18"/>
        <v>0.68294546716887239</v>
      </c>
      <c r="W19" s="23">
        <f t="shared" si="19"/>
        <v>0.6056369152679294</v>
      </c>
      <c r="X19" s="23">
        <f t="shared" si="20"/>
        <v>0.47345411255753522</v>
      </c>
      <c r="Y19" s="23">
        <f t="shared" si="21"/>
        <v>0.36062460899535198</v>
      </c>
      <c r="Z19" s="23">
        <f t="shared" si="22"/>
        <v>0.29530912415888566</v>
      </c>
      <c r="AA19" s="23">
        <f t="shared" si="23"/>
        <v>0.25136853276318805</v>
      </c>
      <c r="AB19" s="23">
        <f t="shared" si="24"/>
        <v>0.21938452252808238</v>
      </c>
      <c r="AC19" s="23">
        <f t="shared" si="25"/>
        <v>0.19490572981572507</v>
      </c>
      <c r="AD19" s="23">
        <f t="shared" si="26"/>
        <v>0.17549728222230065</v>
      </c>
      <c r="AE19" s="23">
        <f t="shared" si="27"/>
        <v>0.15969606241696876</v>
      </c>
      <c r="AF19" s="23">
        <f t="shared" si="28"/>
        <v>0.13546227758199736</v>
      </c>
      <c r="AG19" s="23">
        <f t="shared" si="29"/>
        <v>0.1177040108148022</v>
      </c>
      <c r="AH19" s="23">
        <f t="shared" si="30"/>
        <v>0.10410719515753986</v>
      </c>
      <c r="AI19" s="23">
        <f t="shared" si="31"/>
        <v>9.3351156625059772E-2</v>
      </c>
      <c r="AJ19" s="23">
        <f t="shared" si="32"/>
        <v>8.4624082331353989E-2</v>
      </c>
      <c r="AK19" s="18">
        <f t="shared" si="33"/>
        <v>0.48431806411330508</v>
      </c>
      <c r="AL19" s="18">
        <f t="shared" si="34"/>
        <v>0.40531268351382072</v>
      </c>
      <c r="AM19" s="18">
        <f t="shared" si="35"/>
        <v>0.29394522626612352</v>
      </c>
      <c r="AN19" s="18">
        <f t="shared" si="36"/>
        <v>0.21671693526358823</v>
      </c>
      <c r="AO19" s="18">
        <f t="shared" si="37"/>
        <v>0.17781806246974027</v>
      </c>
      <c r="AP19" s="18">
        <f t="shared" si="38"/>
        <v>0.15366923838494362</v>
      </c>
      <c r="AQ19" s="18">
        <f t="shared" si="39"/>
        <v>0.13701362998680661</v>
      </c>
      <c r="AR19" s="18">
        <f t="shared" si="40"/>
        <v>0.12475538652966542</v>
      </c>
      <c r="AS19" s="18">
        <f t="shared" si="41"/>
        <v>0.11532226841159568</v>
      </c>
      <c r="AT19" s="18">
        <f t="shared" si="42"/>
        <v>0.10782181394822021</v>
      </c>
      <c r="AU19" s="18">
        <f t="shared" si="43"/>
        <v>9.6619389462633251E-2</v>
      </c>
      <c r="AV19" s="18">
        <f t="shared" si="44"/>
        <v>8.8632913541769512E-2</v>
      </c>
      <c r="AW19" s="18">
        <f t="shared" si="45"/>
        <v>8.264068415679264E-2</v>
      </c>
      <c r="AX19" s="18">
        <f t="shared" si="46"/>
        <v>7.7973782028283881E-2</v>
      </c>
      <c r="AY19" s="18">
        <f t="shared" si="47"/>
        <v>7.4233852633506292E-2</v>
      </c>
      <c r="AZ19" s="24">
        <v>0.4334499</v>
      </c>
      <c r="BA19" s="24">
        <v>0.99495009999999995</v>
      </c>
      <c r="BB19" s="24">
        <v>8.7499989999999996E-3</v>
      </c>
      <c r="BR19" s="4">
        <v>-15.75</v>
      </c>
      <c r="BS19" s="4">
        <f t="shared" si="52"/>
        <v>-12.326293035621051</v>
      </c>
      <c r="BT19" s="4">
        <f t="shared" si="53"/>
        <v>12.326293035621051</v>
      </c>
      <c r="BU19" s="4">
        <v>-35.75</v>
      </c>
      <c r="BV19" s="4">
        <f t="shared" si="54"/>
        <v>-17.942616865998115</v>
      </c>
      <c r="BW19" s="4">
        <f t="shared" si="55"/>
        <v>17.942616865998115</v>
      </c>
      <c r="BX19" s="4">
        <v>-55.75</v>
      </c>
      <c r="BY19" s="4">
        <f t="shared" si="56"/>
        <v>-22.179664109269105</v>
      </c>
      <c r="BZ19" s="4">
        <f t="shared" si="57"/>
        <v>22.179664109269105</v>
      </c>
      <c r="CA19" s="4">
        <v>-75.75</v>
      </c>
      <c r="CB19" s="4">
        <f t="shared" si="58"/>
        <v>-25.728146066127657</v>
      </c>
      <c r="CC19" s="4">
        <f t="shared" si="59"/>
        <v>25.728146066127657</v>
      </c>
      <c r="CD19" s="4">
        <v>-95.75</v>
      </c>
      <c r="CE19" s="4">
        <f t="shared" si="60"/>
        <v>-28.843326784544114</v>
      </c>
      <c r="CF19" s="4">
        <f t="shared" si="61"/>
        <v>28.843326784544114</v>
      </c>
      <c r="CG19" s="4"/>
      <c r="CH19" s="4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</row>
    <row r="20" spans="1:125" x14ac:dyDescent="0.15">
      <c r="A20" s="3">
        <v>560</v>
      </c>
      <c r="B20" s="18">
        <v>0.85</v>
      </c>
      <c r="C20" s="18">
        <v>4.2</v>
      </c>
      <c r="D20" s="18">
        <v>0.42</v>
      </c>
      <c r="E20" s="18">
        <v>2.0287101220344744E-2</v>
      </c>
      <c r="G20" s="22">
        <f t="shared" si="3"/>
        <v>7.4987101220344743E-2</v>
      </c>
      <c r="H20" s="22">
        <f t="shared" si="4"/>
        <v>0.12968710122034477</v>
      </c>
      <c r="I20" s="22">
        <f t="shared" si="5"/>
        <v>0.29378710122034479</v>
      </c>
      <c r="J20" s="22">
        <f t="shared" si="6"/>
        <v>0.56728710122034476</v>
      </c>
      <c r="K20" s="22">
        <f t="shared" si="7"/>
        <v>0.84078710122034472</v>
      </c>
      <c r="L20" s="22">
        <f t="shared" si="8"/>
        <v>1.1142871012203448</v>
      </c>
      <c r="M20" s="22">
        <f t="shared" si="9"/>
        <v>1.3877871012203447</v>
      </c>
      <c r="N20" s="22">
        <f t="shared" si="10"/>
        <v>1.6612871012203447</v>
      </c>
      <c r="O20" s="22">
        <f t="shared" si="11"/>
        <v>1.9347871012203448</v>
      </c>
      <c r="P20" s="22">
        <f t="shared" si="12"/>
        <v>2.2082871012203449</v>
      </c>
      <c r="Q20" s="22">
        <f t="shared" si="13"/>
        <v>2.7552871012203446</v>
      </c>
      <c r="R20" s="22">
        <f t="shared" si="14"/>
        <v>3.3022871012203447</v>
      </c>
      <c r="S20" s="22">
        <f t="shared" si="15"/>
        <v>3.8492871012203449</v>
      </c>
      <c r="T20" s="22">
        <f t="shared" si="16"/>
        <v>4.3962871012203451</v>
      </c>
      <c r="U20" s="22">
        <f t="shared" si="17"/>
        <v>4.9432871012203448</v>
      </c>
      <c r="V20" s="23">
        <f t="shared" si="18"/>
        <v>0.68052890598272553</v>
      </c>
      <c r="W20" s="23">
        <f t="shared" si="19"/>
        <v>0.60414647799163057</v>
      </c>
      <c r="X20" s="23">
        <f t="shared" si="20"/>
        <v>0.47288207426281503</v>
      </c>
      <c r="Y20" s="23">
        <f t="shared" si="21"/>
        <v>0.36047773033707586</v>
      </c>
      <c r="Z20" s="23">
        <f t="shared" si="22"/>
        <v>0.29531075005245988</v>
      </c>
      <c r="AA20" s="23">
        <f t="shared" si="23"/>
        <v>0.25143714849019294</v>
      </c>
      <c r="AB20" s="23">
        <f t="shared" si="24"/>
        <v>0.21948655914730075</v>
      </c>
      <c r="AC20" s="23">
        <f t="shared" si="25"/>
        <v>0.19502494258396297</v>
      </c>
      <c r="AD20" s="23">
        <f t="shared" si="26"/>
        <v>0.17562503104590244</v>
      </c>
      <c r="AE20" s="23">
        <f t="shared" si="27"/>
        <v>0.15982746988899921</v>
      </c>
      <c r="AF20" s="23">
        <f t="shared" si="28"/>
        <v>0.1355935765428895</v>
      </c>
      <c r="AG20" s="23">
        <f t="shared" si="29"/>
        <v>0.11783082813934165</v>
      </c>
      <c r="AH20" s="23">
        <f t="shared" si="30"/>
        <v>0.10422805100168464</v>
      </c>
      <c r="AI20" s="23">
        <f t="shared" si="31"/>
        <v>9.3465731534480234E-2</v>
      </c>
      <c r="AJ20" s="23">
        <f t="shared" si="32"/>
        <v>8.4732538230244181E-2</v>
      </c>
      <c r="AK20" s="18">
        <f t="shared" si="33"/>
        <v>0.48166090904669773</v>
      </c>
      <c r="AL20" s="18">
        <f t="shared" si="34"/>
        <v>0.4039024933698448</v>
      </c>
      <c r="AM20" s="18">
        <f t="shared" si="35"/>
        <v>0.29351686514799513</v>
      </c>
      <c r="AN20" s="18">
        <f t="shared" si="36"/>
        <v>0.21662509687458764</v>
      </c>
      <c r="AO20" s="18">
        <f t="shared" si="37"/>
        <v>0.17781898465877546</v>
      </c>
      <c r="AP20" s="18">
        <f t="shared" si="38"/>
        <v>0.15370577914532829</v>
      </c>
      <c r="AQ20" s="18">
        <f t="shared" si="39"/>
        <v>0.13706559475520758</v>
      </c>
      <c r="AR20" s="18">
        <f t="shared" si="40"/>
        <v>0.1248140965366662</v>
      </c>
      <c r="AS20" s="18">
        <f t="shared" si="41"/>
        <v>0.11538355548507681</v>
      </c>
      <c r="AT20" s="18">
        <f t="shared" si="42"/>
        <v>0.1078835412217195</v>
      </c>
      <c r="AU20" s="18">
        <f t="shared" si="43"/>
        <v>9.6679128871916681E-2</v>
      </c>
      <c r="AV20" s="18">
        <f t="shared" si="44"/>
        <v>8.8689298202759934E-2</v>
      </c>
      <c r="AW20" s="18">
        <f t="shared" si="45"/>
        <v>8.269348694552571E-2</v>
      </c>
      <c r="AX20" s="18">
        <f t="shared" si="46"/>
        <v>7.8023158292263028E-2</v>
      </c>
      <c r="AY20" s="18">
        <f t="shared" si="47"/>
        <v>7.4280077465017996E-2</v>
      </c>
      <c r="AZ20" s="24">
        <v>0.59449999999999992</v>
      </c>
      <c r="BA20" s="24">
        <v>0.995</v>
      </c>
      <c r="BB20" s="24">
        <v>3.8999999999999998E-3</v>
      </c>
      <c r="BR20" s="4">
        <v>-15.5</v>
      </c>
      <c r="BS20" s="4">
        <f t="shared" si="52"/>
        <v>-12.639224659764539</v>
      </c>
      <c r="BT20" s="4">
        <f t="shared" si="53"/>
        <v>12.639224659764539</v>
      </c>
      <c r="BU20" s="4">
        <v>-35.5</v>
      </c>
      <c r="BV20" s="4">
        <f t="shared" si="54"/>
        <v>-18.432308591166763</v>
      </c>
      <c r="BW20" s="4">
        <f t="shared" si="55"/>
        <v>18.432308591166763</v>
      </c>
      <c r="BX20" s="4">
        <v>-55.5</v>
      </c>
      <c r="BY20" s="4">
        <f t="shared" si="56"/>
        <v>-22.798026230355994</v>
      </c>
      <c r="BZ20" s="4">
        <f t="shared" si="57"/>
        <v>22.798026230355994</v>
      </c>
      <c r="CA20" s="4">
        <v>-75.5</v>
      </c>
      <c r="CB20" s="4">
        <f t="shared" si="58"/>
        <v>-26.452788132822597</v>
      </c>
      <c r="CC20" s="4">
        <f t="shared" si="59"/>
        <v>26.452788132822597</v>
      </c>
      <c r="CD20" s="4">
        <v>-95.5</v>
      </c>
      <c r="CE20" s="4">
        <f t="shared" si="60"/>
        <v>-29.660579899927782</v>
      </c>
      <c r="CF20" s="4">
        <f t="shared" si="61"/>
        <v>29.660579899927782</v>
      </c>
      <c r="CG20" s="4"/>
      <c r="CH20" s="4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</row>
    <row r="21" spans="1:125" x14ac:dyDescent="0.15">
      <c r="A21" s="3">
        <v>570</v>
      </c>
      <c r="B21" s="18">
        <v>0.95</v>
      </c>
      <c r="C21" s="18">
        <v>3.55</v>
      </c>
      <c r="D21" s="18">
        <v>0.41</v>
      </c>
      <c r="E21" s="18">
        <v>2.1289390696342989E-2</v>
      </c>
      <c r="G21" s="22">
        <f t="shared" si="3"/>
        <v>7.0389390696342979E-2</v>
      </c>
      <c r="H21" s="22">
        <f t="shared" si="4"/>
        <v>0.11948939069634298</v>
      </c>
      <c r="I21" s="22">
        <f t="shared" si="5"/>
        <v>0.26678939069634294</v>
      </c>
      <c r="J21" s="22">
        <f t="shared" si="6"/>
        <v>0.51228939069634294</v>
      </c>
      <c r="K21" s="22">
        <f t="shared" si="7"/>
        <v>0.75778939069634288</v>
      </c>
      <c r="L21" s="22">
        <f t="shared" si="8"/>
        <v>1.0032893906963429</v>
      </c>
      <c r="M21" s="22">
        <f t="shared" si="9"/>
        <v>1.248789390696343</v>
      </c>
      <c r="N21" s="22">
        <f t="shared" si="10"/>
        <v>1.4942893906963428</v>
      </c>
      <c r="O21" s="22">
        <f t="shared" si="11"/>
        <v>1.7397893906963429</v>
      </c>
      <c r="P21" s="22">
        <f t="shared" si="12"/>
        <v>1.9852893906963427</v>
      </c>
      <c r="Q21" s="22">
        <f t="shared" si="13"/>
        <v>2.4762893906963432</v>
      </c>
      <c r="R21" s="22">
        <f t="shared" si="14"/>
        <v>2.9672893906963429</v>
      </c>
      <c r="S21" s="22">
        <f t="shared" si="15"/>
        <v>3.458289390696343</v>
      </c>
      <c r="T21" s="22">
        <f t="shared" si="16"/>
        <v>3.9492893906963427</v>
      </c>
      <c r="U21" s="22">
        <f t="shared" si="17"/>
        <v>4.4402893906963428</v>
      </c>
      <c r="V21" s="23">
        <f t="shared" si="18"/>
        <v>0.68863888615798863</v>
      </c>
      <c r="W21" s="23">
        <f t="shared" si="19"/>
        <v>0.61624343106857871</v>
      </c>
      <c r="X21" s="23">
        <f t="shared" si="20"/>
        <v>0.48912920759525869</v>
      </c>
      <c r="Y21" s="23">
        <f t="shared" si="21"/>
        <v>0.37782070394790912</v>
      </c>
      <c r="Z21" s="23">
        <f t="shared" si="22"/>
        <v>0.31216719176447105</v>
      </c>
      <c r="AA21" s="23">
        <f t="shared" si="23"/>
        <v>0.2674413608053261</v>
      </c>
      <c r="AB21" s="23">
        <f t="shared" si="24"/>
        <v>0.2345764616075563</v>
      </c>
      <c r="AC21" s="23">
        <f t="shared" si="25"/>
        <v>0.20923368797478048</v>
      </c>
      <c r="AD21" s="23">
        <f t="shared" si="26"/>
        <v>0.18901580110195537</v>
      </c>
      <c r="AE21" s="23">
        <f t="shared" si="27"/>
        <v>0.17247003172496678</v>
      </c>
      <c r="AF21" s="23">
        <f t="shared" si="28"/>
        <v>0.14693691192994596</v>
      </c>
      <c r="AG21" s="23">
        <f t="shared" si="29"/>
        <v>0.1280987065114898</v>
      </c>
      <c r="AH21" s="23">
        <f t="shared" si="30"/>
        <v>0.11359788367359869</v>
      </c>
      <c r="AI21" s="23">
        <f t="shared" si="31"/>
        <v>0.10207725660736955</v>
      </c>
      <c r="AJ21" s="23">
        <f t="shared" si="32"/>
        <v>9.2696600054633649E-2</v>
      </c>
      <c r="AK21" s="18">
        <f t="shared" si="33"/>
        <v>0.49063023354192148</v>
      </c>
      <c r="AL21" s="18">
        <f t="shared" si="34"/>
        <v>0.41546370121880444</v>
      </c>
      <c r="AM21" s="18">
        <f t="shared" si="35"/>
        <v>0.30584520980574775</v>
      </c>
      <c r="AN21" s="18">
        <f t="shared" si="36"/>
        <v>0.22761377039703448</v>
      </c>
      <c r="AO21" s="18">
        <f t="shared" si="37"/>
        <v>0.1874987672060098</v>
      </c>
      <c r="AP21" s="18">
        <f t="shared" si="38"/>
        <v>0.16232659758111212</v>
      </c>
      <c r="AQ21" s="18">
        <f t="shared" si="39"/>
        <v>0.14483203844176798</v>
      </c>
      <c r="AR21" s="18">
        <f t="shared" si="40"/>
        <v>0.13188042418530255</v>
      </c>
      <c r="AS21" s="18">
        <f t="shared" si="41"/>
        <v>0.12186650549486905</v>
      </c>
      <c r="AT21" s="18">
        <f t="shared" si="42"/>
        <v>0.11387302161089766</v>
      </c>
      <c r="AU21" s="18">
        <f t="shared" si="43"/>
        <v>0.10187917512443317</v>
      </c>
      <c r="AV21" s="18">
        <f t="shared" si="44"/>
        <v>9.3285375940809795E-2</v>
      </c>
      <c r="AW21" s="18">
        <f t="shared" si="45"/>
        <v>8.6812250910736161E-2</v>
      </c>
      <c r="AX21" s="18">
        <f t="shared" si="46"/>
        <v>8.1755008572019255E-2</v>
      </c>
      <c r="AY21" s="18">
        <f t="shared" si="47"/>
        <v>7.7691837534537261E-2</v>
      </c>
      <c r="AZ21" s="24">
        <v>0.7621</v>
      </c>
      <c r="BA21" s="24">
        <v>0.95199999999999996</v>
      </c>
      <c r="BB21" s="24">
        <v>2.0999999999999999E-3</v>
      </c>
      <c r="BR21" s="4">
        <v>-15.25</v>
      </c>
      <c r="BS21" s="4">
        <f t="shared" si="52"/>
        <v>-12.939764294607533</v>
      </c>
      <c r="BT21" s="4">
        <f t="shared" si="53"/>
        <v>12.939764294607533</v>
      </c>
      <c r="BU21" s="4">
        <v>-35.25</v>
      </c>
      <c r="BV21" s="4">
        <f t="shared" si="54"/>
        <v>-18.906017560554631</v>
      </c>
      <c r="BW21" s="4">
        <f t="shared" si="55"/>
        <v>18.906017560554631</v>
      </c>
      <c r="BX21" s="4">
        <v>-55.25</v>
      </c>
      <c r="BY21" s="4">
        <f t="shared" si="56"/>
        <v>-23.397382332218278</v>
      </c>
      <c r="BZ21" s="4">
        <f t="shared" si="57"/>
        <v>23.397382332218278</v>
      </c>
      <c r="CA21" s="4">
        <v>-75.25</v>
      </c>
      <c r="CB21" s="4">
        <f t="shared" si="58"/>
        <v>-27.155800485347509</v>
      </c>
      <c r="CC21" s="4">
        <f t="shared" si="59"/>
        <v>27.155800485347509</v>
      </c>
      <c r="CD21" s="4">
        <v>-95.25</v>
      </c>
      <c r="CE21" s="4">
        <f t="shared" si="60"/>
        <v>-30.453858540421443</v>
      </c>
      <c r="CF21" s="4">
        <f t="shared" si="61"/>
        <v>30.453858540421443</v>
      </c>
      <c r="CG21" s="4"/>
      <c r="CH21" s="4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</row>
    <row r="22" spans="1:125" x14ac:dyDescent="0.15">
      <c r="A22" s="3">
        <v>580</v>
      </c>
      <c r="B22" s="18">
        <v>2</v>
      </c>
      <c r="C22" s="18">
        <v>2.9</v>
      </c>
      <c r="D22" s="18">
        <v>0.4</v>
      </c>
      <c r="E22" s="18">
        <v>2.2329881601158917E-2</v>
      </c>
      <c r="G22" s="22">
        <f t="shared" si="3"/>
        <v>7.5329881601158916E-2</v>
      </c>
      <c r="H22" s="22">
        <f t="shared" si="4"/>
        <v>0.12832988160115893</v>
      </c>
      <c r="I22" s="22">
        <f t="shared" si="5"/>
        <v>0.28732988160115891</v>
      </c>
      <c r="J22" s="22">
        <f t="shared" si="6"/>
        <v>0.55232988160115892</v>
      </c>
      <c r="K22" s="22">
        <f t="shared" si="7"/>
        <v>0.81732988160115883</v>
      </c>
      <c r="L22" s="22">
        <f t="shared" si="8"/>
        <v>1.0823298816011591</v>
      </c>
      <c r="M22" s="22">
        <f t="shared" si="9"/>
        <v>1.3473298816011592</v>
      </c>
      <c r="N22" s="22">
        <f t="shared" si="10"/>
        <v>1.6123298816011589</v>
      </c>
      <c r="O22" s="22">
        <f t="shared" si="11"/>
        <v>1.8773298816011588</v>
      </c>
      <c r="P22" s="22">
        <f t="shared" si="12"/>
        <v>2.1423298816011589</v>
      </c>
      <c r="Q22" s="22">
        <f t="shared" si="13"/>
        <v>2.6723298816011591</v>
      </c>
      <c r="R22" s="22">
        <f t="shared" si="14"/>
        <v>3.2023298816011585</v>
      </c>
      <c r="S22" s="22">
        <f t="shared" si="15"/>
        <v>3.7323298816011583</v>
      </c>
      <c r="T22" s="22">
        <f t="shared" si="16"/>
        <v>4.2623298816011594</v>
      </c>
      <c r="U22" s="22">
        <f t="shared" si="17"/>
        <v>4.7923298816011597</v>
      </c>
      <c r="V22" s="23">
        <f t="shared" si="18"/>
        <v>0.67993848783497879</v>
      </c>
      <c r="W22" s="23">
        <f t="shared" si="19"/>
        <v>0.60571307961897503</v>
      </c>
      <c r="X22" s="23">
        <f t="shared" si="20"/>
        <v>0.47663991369526837</v>
      </c>
      <c r="Y22" s="23">
        <f t="shared" si="21"/>
        <v>0.36501018526328211</v>
      </c>
      <c r="Z22" s="23">
        <f t="shared" si="22"/>
        <v>0.29986887763417647</v>
      </c>
      <c r="AA22" s="23">
        <f t="shared" si="23"/>
        <v>0.25583111735052411</v>
      </c>
      <c r="AB22" s="23">
        <f t="shared" si="24"/>
        <v>0.22366381249855349</v>
      </c>
      <c r="AC22" s="23">
        <f t="shared" si="25"/>
        <v>0.19897797806402151</v>
      </c>
      <c r="AD22" s="23">
        <f t="shared" si="26"/>
        <v>0.17936263799812746</v>
      </c>
      <c r="AE22" s="23">
        <f t="shared" si="27"/>
        <v>0.16336410724195138</v>
      </c>
      <c r="AF22" s="23">
        <f t="shared" si="28"/>
        <v>0.13877547289301173</v>
      </c>
      <c r="AG22" s="23">
        <f t="shared" si="29"/>
        <v>0.1207154419709271</v>
      </c>
      <c r="AH22" s="23">
        <f t="shared" si="30"/>
        <v>0.10686275834806658</v>
      </c>
      <c r="AI22" s="23">
        <f t="shared" si="31"/>
        <v>9.5888574202761312E-2</v>
      </c>
      <c r="AJ22" s="23">
        <f t="shared" si="32"/>
        <v>8.6974024400865879E-2</v>
      </c>
      <c r="AK22" s="18">
        <f t="shared" si="33"/>
        <v>0.48101368700104213</v>
      </c>
      <c r="AL22" s="18">
        <f t="shared" si="34"/>
        <v>0.4053848534834335</v>
      </c>
      <c r="AM22" s="18">
        <f t="shared" si="35"/>
        <v>0.29633839239604343</v>
      </c>
      <c r="AN22" s="18">
        <f t="shared" si="36"/>
        <v>0.21946864007978284</v>
      </c>
      <c r="AO22" s="18">
        <f t="shared" si="37"/>
        <v>0.18041292956855295</v>
      </c>
      <c r="AP22" s="18">
        <f t="shared" si="38"/>
        <v>0.15605315388012392</v>
      </c>
      <c r="AQ22" s="18">
        <f t="shared" si="39"/>
        <v>0.13919927710856594</v>
      </c>
      <c r="AR22" s="18">
        <f t="shared" si="40"/>
        <v>0.12676629243645468</v>
      </c>
      <c r="AS22" s="18">
        <f t="shared" si="41"/>
        <v>0.11718132009738821</v>
      </c>
      <c r="AT22" s="18">
        <f t="shared" si="42"/>
        <v>0.10954889285551361</v>
      </c>
      <c r="AU22" s="18">
        <f t="shared" si="43"/>
        <v>9.8129991856399784E-2</v>
      </c>
      <c r="AV22" s="18">
        <f t="shared" si="44"/>
        <v>8.9974334006946793E-2</v>
      </c>
      <c r="AW22" s="18">
        <f t="shared" si="45"/>
        <v>8.3846643144064398E-2</v>
      </c>
      <c r="AX22" s="18">
        <f t="shared" si="46"/>
        <v>7.9068973385989227E-2</v>
      </c>
      <c r="AY22" s="18">
        <f t="shared" si="47"/>
        <v>7.5236839197221628E-2</v>
      </c>
      <c r="AZ22" s="24">
        <v>0.91629999999999989</v>
      </c>
      <c r="BA22" s="24">
        <v>0.87</v>
      </c>
      <c r="BB22" s="24">
        <v>1.6500009999999999E-3</v>
      </c>
      <c r="BR22" s="4">
        <v>-15</v>
      </c>
      <c r="BS22" s="4">
        <f t="shared" si="52"/>
        <v>-13.228756555322953</v>
      </c>
      <c r="BT22" s="4">
        <f t="shared" si="53"/>
        <v>13.228756555322953</v>
      </c>
      <c r="BU22" s="4">
        <v>-35</v>
      </c>
      <c r="BV22" s="4">
        <f t="shared" si="54"/>
        <v>-19.364916731037084</v>
      </c>
      <c r="BW22" s="4">
        <f t="shared" si="55"/>
        <v>19.364916731037084</v>
      </c>
      <c r="BX22" s="4">
        <v>-55</v>
      </c>
      <c r="BY22" s="4">
        <f t="shared" si="56"/>
        <v>-23.979157616563597</v>
      </c>
      <c r="BZ22" s="4">
        <f t="shared" si="57"/>
        <v>23.979157616563597</v>
      </c>
      <c r="CA22" s="4">
        <v>-75</v>
      </c>
      <c r="CB22" s="4">
        <f t="shared" si="58"/>
        <v>-27.838821814150108</v>
      </c>
      <c r="CC22" s="4">
        <f t="shared" si="59"/>
        <v>27.838821814150108</v>
      </c>
      <c r="CD22" s="4">
        <v>-95</v>
      </c>
      <c r="CE22" s="4">
        <f t="shared" si="60"/>
        <v>-31.22498999199199</v>
      </c>
      <c r="CF22" s="4">
        <f t="shared" si="61"/>
        <v>31.22498999199199</v>
      </c>
      <c r="CG22" s="4"/>
      <c r="CH22" s="4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</row>
    <row r="23" spans="1:125" x14ac:dyDescent="0.15">
      <c r="A23" s="3">
        <v>590</v>
      </c>
      <c r="B23" s="18">
        <v>3.2</v>
      </c>
      <c r="C23" s="18">
        <v>1.88</v>
      </c>
      <c r="D23" s="18">
        <v>0.41499999999999998</v>
      </c>
      <c r="E23" s="18">
        <v>2.3418248469008179E-2</v>
      </c>
      <c r="G23" s="22">
        <f t="shared" si="3"/>
        <v>7.8368248469008181E-2</v>
      </c>
      <c r="H23" s="22">
        <f t="shared" si="4"/>
        <v>0.13331824846900817</v>
      </c>
      <c r="I23" s="22">
        <f t="shared" si="5"/>
        <v>0.29816824846900819</v>
      </c>
      <c r="J23" s="22">
        <f t="shared" si="6"/>
        <v>0.57291824846900818</v>
      </c>
      <c r="K23" s="22">
        <f t="shared" si="7"/>
        <v>0.84766824846900823</v>
      </c>
      <c r="L23" s="22">
        <f t="shared" si="8"/>
        <v>1.1224182484690082</v>
      </c>
      <c r="M23" s="22">
        <f t="shared" si="9"/>
        <v>1.3971682484690082</v>
      </c>
      <c r="N23" s="22">
        <f t="shared" si="10"/>
        <v>1.6719182484690083</v>
      </c>
      <c r="O23" s="22">
        <f t="shared" si="11"/>
        <v>1.9466682484690081</v>
      </c>
      <c r="P23" s="22">
        <f t="shared" si="12"/>
        <v>2.2214182484690079</v>
      </c>
      <c r="Q23" s="22">
        <f t="shared" si="13"/>
        <v>2.770918248469008</v>
      </c>
      <c r="R23" s="22">
        <f t="shared" si="14"/>
        <v>3.3204182484690081</v>
      </c>
      <c r="S23" s="22">
        <f t="shared" si="15"/>
        <v>3.8699182484690078</v>
      </c>
      <c r="T23" s="22">
        <f t="shared" si="16"/>
        <v>4.4194182484690083</v>
      </c>
      <c r="U23" s="22">
        <f t="shared" si="17"/>
        <v>4.9689182484690084</v>
      </c>
      <c r="V23" s="23">
        <f t="shared" si="18"/>
        <v>0.67478668384282692</v>
      </c>
      <c r="W23" s="23">
        <f t="shared" si="19"/>
        <v>0.60001697122240294</v>
      </c>
      <c r="X23" s="23">
        <f t="shared" si="20"/>
        <v>0.47037551998373539</v>
      </c>
      <c r="Y23" s="23">
        <f t="shared" si="21"/>
        <v>0.35880465560925745</v>
      </c>
      <c r="Z23" s="23">
        <f t="shared" si="22"/>
        <v>0.29400227523005862</v>
      </c>
      <c r="AA23" s="23">
        <f t="shared" si="23"/>
        <v>0.25034473991378792</v>
      </c>
      <c r="AB23" s="23">
        <f t="shared" si="24"/>
        <v>0.21854124701419897</v>
      </c>
      <c r="AC23" s="23">
        <f t="shared" si="25"/>
        <v>0.19418801163899913</v>
      </c>
      <c r="AD23" s="23">
        <f t="shared" si="26"/>
        <v>0.17487212203124081</v>
      </c>
      <c r="AE23" s="23">
        <f t="shared" si="27"/>
        <v>0.15914204741053206</v>
      </c>
      <c r="AF23" s="23">
        <f t="shared" si="28"/>
        <v>0.13501059883919764</v>
      </c>
      <c r="AG23" s="23">
        <f t="shared" si="29"/>
        <v>0.11732250346104944</v>
      </c>
      <c r="AH23" s="23">
        <f t="shared" si="30"/>
        <v>0.10377685875222209</v>
      </c>
      <c r="AI23" s="23">
        <f t="shared" si="31"/>
        <v>9.3059815933802525E-2</v>
      </c>
      <c r="AJ23" s="23">
        <f t="shared" si="32"/>
        <v>8.4363460134861512E-2</v>
      </c>
      <c r="AK23" s="18">
        <f t="shared" si="33"/>
        <v>0.4753989244040519</v>
      </c>
      <c r="AL23" s="18">
        <f t="shared" si="34"/>
        <v>0.40001591077415144</v>
      </c>
      <c r="AM23" s="18">
        <f t="shared" si="35"/>
        <v>0.29164470507393903</v>
      </c>
      <c r="AN23" s="18">
        <f t="shared" si="36"/>
        <v>0.21558043405837929</v>
      </c>
      <c r="AO23" s="18">
        <f t="shared" si="37"/>
        <v>0.17707753863295808</v>
      </c>
      <c r="AP23" s="18">
        <f t="shared" si="38"/>
        <v>0.15312444615762821</v>
      </c>
      <c r="AQ23" s="18">
        <f t="shared" si="39"/>
        <v>0.13658445062213848</v>
      </c>
      <c r="AR23" s="18">
        <f t="shared" si="40"/>
        <v>0.12440212496433387</v>
      </c>
      <c r="AS23" s="18">
        <f t="shared" si="41"/>
        <v>0.11502250125693106</v>
      </c>
      <c r="AT23" s="18">
        <f t="shared" si="42"/>
        <v>0.10756168956829198</v>
      </c>
      <c r="AU23" s="18">
        <f t="shared" si="43"/>
        <v>9.6413959420829753E-2</v>
      </c>
      <c r="AV23" s="18">
        <f t="shared" si="44"/>
        <v>8.8463345974542362E-2</v>
      </c>
      <c r="AW23" s="18">
        <f t="shared" si="45"/>
        <v>8.2496399467887463E-2</v>
      </c>
      <c r="AX23" s="18">
        <f t="shared" si="46"/>
        <v>7.7848260618524873E-2</v>
      </c>
      <c r="AY23" s="18">
        <f t="shared" si="47"/>
        <v>7.4122799134469231E-2</v>
      </c>
      <c r="AZ23" s="24">
        <v>1.0263</v>
      </c>
      <c r="BA23" s="24">
        <v>0.7569999999999999</v>
      </c>
      <c r="BB23" s="24">
        <v>1.0999999999999998E-3</v>
      </c>
      <c r="BR23" s="4">
        <v>-14.75</v>
      </c>
      <c r="BS23" s="4">
        <f t="shared" si="52"/>
        <v>-13.506942659240099</v>
      </c>
      <c r="BT23" s="4">
        <f t="shared" si="53"/>
        <v>13.506942659240099</v>
      </c>
      <c r="BU23" s="4">
        <v>-34.75</v>
      </c>
      <c r="BV23" s="4">
        <f t="shared" si="54"/>
        <v>-19.810035335657531</v>
      </c>
      <c r="BW23" s="4">
        <f t="shared" si="55"/>
        <v>19.810035335657531</v>
      </c>
      <c r="BX23" s="4">
        <v>-54.75</v>
      </c>
      <c r="BY23" s="4">
        <f t="shared" si="56"/>
        <v>-24.544602257930357</v>
      </c>
      <c r="BZ23" s="4">
        <f t="shared" si="57"/>
        <v>24.544602257930357</v>
      </c>
      <c r="CA23" s="4">
        <v>-74.75</v>
      </c>
      <c r="CB23" s="4">
        <f t="shared" si="58"/>
        <v>-28.50328928387038</v>
      </c>
      <c r="CC23" s="4">
        <f t="shared" si="59"/>
        <v>28.50328928387038</v>
      </c>
      <c r="CD23" s="4">
        <v>-94.75</v>
      </c>
      <c r="CE23" s="4">
        <f t="shared" si="60"/>
        <v>-31.975576617162044</v>
      </c>
      <c r="CF23" s="4">
        <f t="shared" si="61"/>
        <v>31.975576617162044</v>
      </c>
      <c r="CG23" s="4"/>
      <c r="CH23" s="4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</row>
    <row r="24" spans="1:125" x14ac:dyDescent="0.15">
      <c r="A24" s="3">
        <v>600</v>
      </c>
      <c r="B24" s="18">
        <v>3.6</v>
      </c>
      <c r="C24" s="18">
        <v>0.86</v>
      </c>
      <c r="D24" s="18">
        <v>0.43</v>
      </c>
      <c r="E24" s="18">
        <v>2.3732143627256386E-2</v>
      </c>
      <c r="G24" s="22">
        <f t="shared" si="3"/>
        <v>7.2632143627256382E-2</v>
      </c>
      <c r="H24" s="22">
        <f t="shared" si="4"/>
        <v>0.12153214362725638</v>
      </c>
      <c r="I24" s="22">
        <f t="shared" si="5"/>
        <v>0.26823214362725639</v>
      </c>
      <c r="J24" s="22">
        <f t="shared" si="6"/>
        <v>0.51273214362725639</v>
      </c>
      <c r="K24" s="22">
        <f t="shared" si="7"/>
        <v>0.75723214362725644</v>
      </c>
      <c r="L24" s="22">
        <f t="shared" si="8"/>
        <v>1.0017321436272564</v>
      </c>
      <c r="M24" s="22">
        <f t="shared" si="9"/>
        <v>1.2462321436272563</v>
      </c>
      <c r="N24" s="22">
        <f t="shared" si="10"/>
        <v>1.4907321436272565</v>
      </c>
      <c r="O24" s="22">
        <f t="shared" si="11"/>
        <v>1.7352321436272564</v>
      </c>
      <c r="P24" s="22">
        <f t="shared" si="12"/>
        <v>1.9797321436272566</v>
      </c>
      <c r="Q24" s="22">
        <f t="shared" si="13"/>
        <v>2.468732143627256</v>
      </c>
      <c r="R24" s="22">
        <f t="shared" si="14"/>
        <v>2.9577321436272563</v>
      </c>
      <c r="S24" s="22">
        <f t="shared" si="15"/>
        <v>3.4467321436272562</v>
      </c>
      <c r="T24" s="22">
        <f t="shared" si="16"/>
        <v>3.9357321436272565</v>
      </c>
      <c r="U24" s="22">
        <f t="shared" si="17"/>
        <v>4.4247321436272564</v>
      </c>
      <c r="V24" s="23">
        <f t="shared" si="18"/>
        <v>0.6846376648747835</v>
      </c>
      <c r="W24" s="23">
        <f t="shared" si="19"/>
        <v>0.61375822819919035</v>
      </c>
      <c r="X24" s="23">
        <f t="shared" si="20"/>
        <v>0.48822395768983573</v>
      </c>
      <c r="Y24" s="23">
        <f t="shared" si="21"/>
        <v>0.37767331767896462</v>
      </c>
      <c r="Z24" s="23">
        <f t="shared" si="22"/>
        <v>0.31228757493375703</v>
      </c>
      <c r="AA24" s="23">
        <f t="shared" si="23"/>
        <v>0.26768151725253264</v>
      </c>
      <c r="AB24" s="23">
        <f t="shared" si="24"/>
        <v>0.23487468085135799</v>
      </c>
      <c r="AC24" s="23">
        <f t="shared" si="25"/>
        <v>0.20955994247758714</v>
      </c>
      <c r="AD24" s="23">
        <f t="shared" si="26"/>
        <v>0.18935412621720049</v>
      </c>
      <c r="AE24" s="23">
        <f t="shared" si="27"/>
        <v>0.17281147361082638</v>
      </c>
      <c r="AF24" s="23">
        <f t="shared" si="28"/>
        <v>0.14727121743334104</v>
      </c>
      <c r="AG24" s="23">
        <f t="shared" si="29"/>
        <v>0.12841840345129674</v>
      </c>
      <c r="AH24" s="23">
        <f t="shared" si="30"/>
        <v>0.11390088021901512</v>
      </c>
      <c r="AI24" s="23">
        <f t="shared" si="31"/>
        <v>0.1023635674026675</v>
      </c>
      <c r="AJ24" s="23">
        <f t="shared" si="32"/>
        <v>9.2967067209994703E-2</v>
      </c>
      <c r="AK24" s="18">
        <f t="shared" si="33"/>
        <v>0.48618652272015117</v>
      </c>
      <c r="AL24" s="18">
        <f t="shared" si="34"/>
        <v>0.41306687998361535</v>
      </c>
      <c r="AM24" s="18">
        <f t="shared" si="35"/>
        <v>0.3051493624096393</v>
      </c>
      <c r="AN24" s="18">
        <f t="shared" si="36"/>
        <v>0.22751913926038689</v>
      </c>
      <c r="AO24" s="18">
        <f t="shared" si="37"/>
        <v>0.18756876355930832</v>
      </c>
      <c r="AP24" s="18">
        <f t="shared" si="38"/>
        <v>0.16245746219205012</v>
      </c>
      <c r="AQ24" s="18">
        <f t="shared" si="39"/>
        <v>0.14498717497658861</v>
      </c>
      <c r="AR24" s="18">
        <f t="shared" si="40"/>
        <v>0.13204429638487625</v>
      </c>
      <c r="AS24" s="18">
        <f t="shared" si="41"/>
        <v>0.12203182296289031</v>
      </c>
      <c r="AT24" s="18">
        <f t="shared" si="42"/>
        <v>0.11403618745983413</v>
      </c>
      <c r="AU24" s="18">
        <f t="shared" si="43"/>
        <v>0.10203360633000305</v>
      </c>
      <c r="AV24" s="18">
        <f t="shared" si="44"/>
        <v>9.3429462703916485E-2</v>
      </c>
      <c r="AW24" s="18">
        <f t="shared" si="45"/>
        <v>8.6946270954964294E-2</v>
      </c>
      <c r="AX24" s="18">
        <f t="shared" si="46"/>
        <v>8.1879788621866678E-2</v>
      </c>
      <c r="AY24" s="18">
        <f t="shared" si="47"/>
        <v>7.7808310451968676E-2</v>
      </c>
      <c r="AZ24" s="24">
        <v>1.0621999999999998</v>
      </c>
      <c r="BA24" s="24">
        <v>0.63099999999999989</v>
      </c>
      <c r="BB24" s="24">
        <v>7.9999999999999993E-4</v>
      </c>
      <c r="BR24" s="4">
        <v>-14.5</v>
      </c>
      <c r="BS24" s="4">
        <f t="shared" si="52"/>
        <v>-13.77497731395591</v>
      </c>
      <c r="BT24" s="4">
        <f t="shared" si="53"/>
        <v>13.77497731395591</v>
      </c>
      <c r="BU24" s="4">
        <v>-34.5</v>
      </c>
      <c r="BV24" s="4">
        <f t="shared" si="54"/>
        <v>-20.242282479997161</v>
      </c>
      <c r="BW24" s="4">
        <f t="shared" si="55"/>
        <v>20.242282479997161</v>
      </c>
      <c r="BX24" s="4">
        <v>-54.5</v>
      </c>
      <c r="BY24" s="4">
        <f t="shared" si="56"/>
        <v>-25.094820182659209</v>
      </c>
      <c r="BZ24" s="4">
        <f t="shared" si="57"/>
        <v>25.094820182659209</v>
      </c>
      <c r="CA24" s="4">
        <v>-74.5</v>
      </c>
      <c r="CB24" s="4">
        <f t="shared" si="58"/>
        <v>-29.150471694296819</v>
      </c>
      <c r="CC24" s="4">
        <f t="shared" si="59"/>
        <v>29.150471694296819</v>
      </c>
      <c r="CD24" s="4">
        <v>-94.5</v>
      </c>
      <c r="CE24" s="4">
        <f t="shared" si="60"/>
        <v>-32.70703288285258</v>
      </c>
      <c r="CF24" s="4">
        <f t="shared" si="61"/>
        <v>32.70703288285258</v>
      </c>
      <c r="CG24" s="4"/>
      <c r="CH24" s="4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</row>
    <row r="25" spans="1:125" x14ac:dyDescent="0.15">
      <c r="A25" s="3">
        <v>610</v>
      </c>
      <c r="B25" s="18">
        <v>3.57</v>
      </c>
      <c r="C25" s="18">
        <v>0.57999999999999996</v>
      </c>
      <c r="D25" s="18">
        <v>0.45</v>
      </c>
      <c r="E25" s="18">
        <v>2.2878009805046642E-2</v>
      </c>
      <c r="G25" s="22">
        <f t="shared" si="3"/>
        <v>6.8878009805046644E-2</v>
      </c>
      <c r="H25" s="22">
        <f t="shared" si="4"/>
        <v>0.11487800980504664</v>
      </c>
      <c r="I25" s="22">
        <f t="shared" si="5"/>
        <v>0.2528780098050466</v>
      </c>
      <c r="J25" s="22">
        <f t="shared" si="6"/>
        <v>0.48287800980504658</v>
      </c>
      <c r="K25" s="22">
        <f t="shared" si="7"/>
        <v>0.71287800980504656</v>
      </c>
      <c r="L25" s="22">
        <f t="shared" si="8"/>
        <v>0.94287800980504655</v>
      </c>
      <c r="M25" s="22">
        <f t="shared" si="9"/>
        <v>1.1728780098050466</v>
      </c>
      <c r="N25" s="22">
        <f t="shared" si="10"/>
        <v>1.4028780098050466</v>
      </c>
      <c r="O25" s="22">
        <f t="shared" si="11"/>
        <v>1.6328780098050466</v>
      </c>
      <c r="P25" s="22">
        <f t="shared" si="12"/>
        <v>1.8628780098050466</v>
      </c>
      <c r="Q25" s="22">
        <f t="shared" si="13"/>
        <v>2.3228780098050463</v>
      </c>
      <c r="R25" s="22">
        <f t="shared" si="14"/>
        <v>2.7828780098050463</v>
      </c>
      <c r="S25" s="22">
        <f t="shared" si="15"/>
        <v>3.2428780098050463</v>
      </c>
      <c r="T25" s="22">
        <f t="shared" si="16"/>
        <v>3.7028780098050462</v>
      </c>
      <c r="U25" s="22">
        <f t="shared" si="17"/>
        <v>4.1628780098050475</v>
      </c>
      <c r="V25" s="23">
        <f t="shared" si="18"/>
        <v>0.69138602334070154</v>
      </c>
      <c r="W25" s="23">
        <f t="shared" si="19"/>
        <v>0.62197540609224267</v>
      </c>
      <c r="X25" s="23">
        <f t="shared" si="20"/>
        <v>0.49809108129273172</v>
      </c>
      <c r="Y25" s="23">
        <f t="shared" si="21"/>
        <v>0.38792267191980856</v>
      </c>
      <c r="Z25" s="23">
        <f t="shared" si="22"/>
        <v>0.3222123143650184</v>
      </c>
      <c r="AA25" s="23">
        <f t="shared" si="23"/>
        <v>0.27711243176472156</v>
      </c>
      <c r="AB25" s="23">
        <f t="shared" si="24"/>
        <v>0.24378525788917771</v>
      </c>
      <c r="AC25" s="23">
        <f t="shared" si="25"/>
        <v>0.21797006437469912</v>
      </c>
      <c r="AD25" s="23">
        <f t="shared" si="26"/>
        <v>0.19729869175461978</v>
      </c>
      <c r="AE25" s="23">
        <f t="shared" si="27"/>
        <v>0.18032875601206078</v>
      </c>
      <c r="AF25" s="23">
        <f t="shared" si="28"/>
        <v>0.15404253473759733</v>
      </c>
      <c r="AG25" s="23">
        <f t="shared" si="29"/>
        <v>0.13456798500361922</v>
      </c>
      <c r="AH25" s="23">
        <f t="shared" si="30"/>
        <v>0.11952818156014811</v>
      </c>
      <c r="AI25" s="23">
        <f t="shared" si="31"/>
        <v>0.10754760001862085</v>
      </c>
      <c r="AJ25" s="23">
        <f t="shared" si="32"/>
        <v>9.7770968080408416E-2</v>
      </c>
      <c r="AK25" s="18">
        <f t="shared" si="33"/>
        <v>0.49370228350790502</v>
      </c>
      <c r="AL25" s="18">
        <f t="shared" si="34"/>
        <v>0.4210353115045295</v>
      </c>
      <c r="AM25" s="18">
        <f t="shared" si="35"/>
        <v>0.31279218906951722</v>
      </c>
      <c r="AN25" s="18">
        <f t="shared" si="36"/>
        <v>0.23415184825780977</v>
      </c>
      <c r="AO25" s="18">
        <f t="shared" si="37"/>
        <v>0.19338258293454072</v>
      </c>
      <c r="AP25" s="18">
        <f t="shared" si="38"/>
        <v>0.16763226643106649</v>
      </c>
      <c r="AQ25" s="18">
        <f t="shared" si="39"/>
        <v>0.1496525431329693</v>
      </c>
      <c r="AR25" s="18">
        <f t="shared" si="40"/>
        <v>0.13629403491324868</v>
      </c>
      <c r="AS25" s="18">
        <f t="shared" si="41"/>
        <v>0.12593569812253119</v>
      </c>
      <c r="AT25" s="18">
        <f t="shared" si="42"/>
        <v>0.1176474871699198</v>
      </c>
      <c r="AU25" s="18">
        <f t="shared" si="43"/>
        <v>0.10517628547042465</v>
      </c>
      <c r="AV25" s="18">
        <f t="shared" si="44"/>
        <v>9.6212769734147802E-2</v>
      </c>
      <c r="AW25" s="18">
        <f t="shared" si="45"/>
        <v>8.9444853796153856E-2</v>
      </c>
      <c r="AX25" s="18">
        <f t="shared" si="46"/>
        <v>8.4147022177014447E-2</v>
      </c>
      <c r="AY25" s="18">
        <f t="shared" si="47"/>
        <v>7.9883734545162371E-2</v>
      </c>
      <c r="AZ25" s="24">
        <v>1.0025999999999999</v>
      </c>
      <c r="BA25" s="24">
        <v>0.50299999999999989</v>
      </c>
      <c r="BB25" s="24">
        <v>3.3999999999999997E-4</v>
      </c>
      <c r="BR25" s="4">
        <v>-14.25</v>
      </c>
      <c r="BS25" s="4">
        <f t="shared" si="52"/>
        <v>-14.033442200686189</v>
      </c>
      <c r="BT25" s="4">
        <f t="shared" si="53"/>
        <v>14.033442200686189</v>
      </c>
      <c r="BU25" s="4">
        <v>-34.25</v>
      </c>
      <c r="BV25" s="4">
        <f t="shared" si="54"/>
        <v>-20.662465970933866</v>
      </c>
      <c r="BW25" s="4">
        <f t="shared" si="55"/>
        <v>20.662465970933866</v>
      </c>
      <c r="BX25" s="4">
        <v>-54.25</v>
      </c>
      <c r="BY25" s="4">
        <f t="shared" si="56"/>
        <v>-25.630792028339663</v>
      </c>
      <c r="BZ25" s="4">
        <f t="shared" si="57"/>
        <v>25.630792028339663</v>
      </c>
      <c r="CA25" s="4">
        <v>-74.25</v>
      </c>
      <c r="CB25" s="4">
        <f t="shared" si="58"/>
        <v>-29.781495932877515</v>
      </c>
      <c r="CC25" s="4">
        <f t="shared" si="59"/>
        <v>29.781495932877515</v>
      </c>
      <c r="CD25" s="4">
        <v>-94.25</v>
      </c>
      <c r="CE25" s="4">
        <f t="shared" si="60"/>
        <v>-33.420614895599989</v>
      </c>
      <c r="CF25" s="4">
        <f t="shared" si="61"/>
        <v>33.420614895599989</v>
      </c>
      <c r="CG25" s="4"/>
      <c r="CH25" s="4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</row>
    <row r="26" spans="1:125" x14ac:dyDescent="0.15">
      <c r="A26" s="3">
        <v>620</v>
      </c>
      <c r="B26" s="18">
        <v>3.54</v>
      </c>
      <c r="C26" s="18">
        <v>0.56999999999999995</v>
      </c>
      <c r="D26" s="18">
        <v>0.5</v>
      </c>
      <c r="E26" s="18">
        <v>2.1424320003735696E-2</v>
      </c>
      <c r="G26" s="22">
        <f t="shared" si="3"/>
        <v>6.7524320003735691E-2</v>
      </c>
      <c r="H26" s="22">
        <f t="shared" si="4"/>
        <v>0.11362432000373568</v>
      </c>
      <c r="I26" s="22">
        <f t="shared" si="5"/>
        <v>0.25192432000373571</v>
      </c>
      <c r="J26" s="22">
        <f t="shared" si="6"/>
        <v>0.4824243200037357</v>
      </c>
      <c r="K26" s="22">
        <f t="shared" si="7"/>
        <v>0.71292432000373573</v>
      </c>
      <c r="L26" s="22">
        <f t="shared" si="8"/>
        <v>0.94342432000373577</v>
      </c>
      <c r="M26" s="22">
        <f t="shared" si="9"/>
        <v>1.1739243200037357</v>
      </c>
      <c r="N26" s="22">
        <f t="shared" si="10"/>
        <v>1.4044243200037356</v>
      </c>
      <c r="O26" s="22">
        <f t="shared" si="11"/>
        <v>1.6349243200037356</v>
      </c>
      <c r="P26" s="22">
        <f t="shared" si="12"/>
        <v>1.8654243200037357</v>
      </c>
      <c r="Q26" s="22">
        <f t="shared" si="13"/>
        <v>2.3264243200037358</v>
      </c>
      <c r="R26" s="22">
        <f t="shared" si="14"/>
        <v>2.7874243200037356</v>
      </c>
      <c r="S26" s="22">
        <f t="shared" si="15"/>
        <v>3.2484243200037355</v>
      </c>
      <c r="T26" s="22">
        <f t="shared" si="16"/>
        <v>3.7094243200037358</v>
      </c>
      <c r="U26" s="22">
        <f t="shared" si="17"/>
        <v>4.1704243200037361</v>
      </c>
      <c r="V26" s="23">
        <f t="shared" si="18"/>
        <v>0.69388254798213989</v>
      </c>
      <c r="W26" s="23">
        <f t="shared" si="19"/>
        <v>0.62356399095864479</v>
      </c>
      <c r="X26" s="23">
        <f t="shared" si="20"/>
        <v>0.49872149007223832</v>
      </c>
      <c r="Y26" s="23">
        <f t="shared" si="21"/>
        <v>0.3880834843686316</v>
      </c>
      <c r="Z26" s="23">
        <f t="shared" si="22"/>
        <v>0.32220158485475547</v>
      </c>
      <c r="AA26" s="23">
        <f t="shared" si="23"/>
        <v>0.27702158129319754</v>
      </c>
      <c r="AB26" s="23">
        <f t="shared" si="24"/>
        <v>0.24365310872183277</v>
      </c>
      <c r="AC26" s="23">
        <f t="shared" si="25"/>
        <v>0.2178159164194482</v>
      </c>
      <c r="AD26" s="23">
        <f t="shared" si="26"/>
        <v>0.19713307132243196</v>
      </c>
      <c r="AE26" s="23">
        <f t="shared" si="27"/>
        <v>0.18015775340948581</v>
      </c>
      <c r="AF26" s="23">
        <f t="shared" si="28"/>
        <v>0.15387033989365451</v>
      </c>
      <c r="AG26" s="23">
        <f t="shared" si="29"/>
        <v>0.13440050681064886</v>
      </c>
      <c r="AH26" s="23">
        <f t="shared" si="30"/>
        <v>0.11936762351733332</v>
      </c>
      <c r="AI26" s="23">
        <f t="shared" si="31"/>
        <v>0.10739461281554252</v>
      </c>
      <c r="AJ26" s="23">
        <f t="shared" si="32"/>
        <v>9.7625521619741917E-2</v>
      </c>
      <c r="AK26" s="18">
        <f t="shared" si="33"/>
        <v>0.49650912898238414</v>
      </c>
      <c r="AL26" s="18">
        <f t="shared" si="34"/>
        <v>0.42259028905534185</v>
      </c>
      <c r="AM26" s="18">
        <f t="shared" si="35"/>
        <v>0.31328487675844829</v>
      </c>
      <c r="AN26" s="18">
        <f t="shared" si="36"/>
        <v>0.23425676282517294</v>
      </c>
      <c r="AO26" s="18">
        <f t="shared" si="37"/>
        <v>0.19337625134089714</v>
      </c>
      <c r="AP26" s="18">
        <f t="shared" si="38"/>
        <v>0.16758208113260695</v>
      </c>
      <c r="AQ26" s="18">
        <f t="shared" si="39"/>
        <v>0.14958292611574558</v>
      </c>
      <c r="AR26" s="18">
        <f t="shared" si="40"/>
        <v>0.13621569819021079</v>
      </c>
      <c r="AS26" s="18">
        <f t="shared" si="41"/>
        <v>0.12585388319537028</v>
      </c>
      <c r="AT26" s="18">
        <f t="shared" si="42"/>
        <v>0.11756493160167328</v>
      </c>
      <c r="AU26" s="18">
        <f t="shared" si="43"/>
        <v>0.10509601840586363</v>
      </c>
      <c r="AV26" s="18">
        <f t="shared" si="44"/>
        <v>9.6136672996092243E-2</v>
      </c>
      <c r="AW26" s="18">
        <f t="shared" si="45"/>
        <v>8.9373312411284322E-2</v>
      </c>
      <c r="AX26" s="18">
        <f t="shared" si="46"/>
        <v>8.4079897431747125E-2</v>
      </c>
      <c r="AY26" s="18">
        <f t="shared" si="47"/>
        <v>7.9820710906065018E-2</v>
      </c>
      <c r="AZ26" s="24">
        <v>0.85444989999999998</v>
      </c>
      <c r="BA26" s="24">
        <v>0.38099999999999995</v>
      </c>
      <c r="BB26" s="24">
        <v>1.8999999999999998E-4</v>
      </c>
      <c r="BR26" s="4">
        <v>-14</v>
      </c>
      <c r="BS26" s="4">
        <f t="shared" si="52"/>
        <v>-14.282856857085701</v>
      </c>
      <c r="BT26" s="4">
        <f t="shared" si="53"/>
        <v>14.282856857085701</v>
      </c>
      <c r="BU26" s="4">
        <v>-34</v>
      </c>
      <c r="BV26" s="4">
        <f t="shared" si="54"/>
        <v>-21.071307505705477</v>
      </c>
      <c r="BW26" s="4">
        <f t="shared" si="55"/>
        <v>21.071307505705477</v>
      </c>
      <c r="BX26" s="4">
        <v>-54</v>
      </c>
      <c r="BY26" s="4">
        <f t="shared" si="56"/>
        <v>-26.153393661244042</v>
      </c>
      <c r="BZ26" s="4">
        <f t="shared" si="57"/>
        <v>26.153393661244042</v>
      </c>
      <c r="CA26" s="4">
        <v>-74</v>
      </c>
      <c r="CB26" s="4">
        <f t="shared" si="58"/>
        <v>-30.397368307141328</v>
      </c>
      <c r="CC26" s="4">
        <f t="shared" si="59"/>
        <v>30.397368307141328</v>
      </c>
      <c r="CD26" s="4">
        <v>-94</v>
      </c>
      <c r="CE26" s="4">
        <f t="shared" si="60"/>
        <v>-34.117444218463959</v>
      </c>
      <c r="CF26" s="4">
        <f t="shared" si="61"/>
        <v>34.117444218463959</v>
      </c>
      <c r="CG26" s="4"/>
      <c r="CH26" s="4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</row>
    <row r="27" spans="1:125" x14ac:dyDescent="0.15">
      <c r="A27" s="3">
        <v>630</v>
      </c>
      <c r="B27" s="18">
        <v>3.51</v>
      </c>
      <c r="C27" s="18">
        <v>0.56000000000000005</v>
      </c>
      <c r="D27" s="18">
        <v>0.55000000000000004</v>
      </c>
      <c r="E27" s="18">
        <v>1.9866490432545344E-2</v>
      </c>
      <c r="G27" s="22">
        <f t="shared" si="3"/>
        <v>6.6066490432545338E-2</v>
      </c>
      <c r="H27" s="22">
        <f t="shared" si="4"/>
        <v>0.11226649043254534</v>
      </c>
      <c r="I27" s="22">
        <f t="shared" si="5"/>
        <v>0.25086649043254533</v>
      </c>
      <c r="J27" s="22">
        <f t="shared" si="6"/>
        <v>0.48186649043254531</v>
      </c>
      <c r="K27" s="22">
        <f t="shared" si="7"/>
        <v>0.71286649043254524</v>
      </c>
      <c r="L27" s="22">
        <f t="shared" si="8"/>
        <v>0.94386649043254522</v>
      </c>
      <c r="M27" s="22">
        <f t="shared" si="9"/>
        <v>1.1748664904325454</v>
      </c>
      <c r="N27" s="22">
        <f t="shared" si="10"/>
        <v>1.4058664904325453</v>
      </c>
      <c r="O27" s="22">
        <f t="shared" si="11"/>
        <v>1.6368664904325454</v>
      </c>
      <c r="P27" s="22">
        <f t="shared" si="12"/>
        <v>1.8678664904325453</v>
      </c>
      <c r="Q27" s="22">
        <f t="shared" si="13"/>
        <v>2.3298664904325452</v>
      </c>
      <c r="R27" s="22">
        <f t="shared" si="14"/>
        <v>2.791866490432545</v>
      </c>
      <c r="S27" s="22">
        <f t="shared" si="15"/>
        <v>3.2538664904325452</v>
      </c>
      <c r="T27" s="22">
        <f t="shared" si="16"/>
        <v>3.7158664904325449</v>
      </c>
      <c r="U27" s="22">
        <f t="shared" si="17"/>
        <v>4.1778664904325451</v>
      </c>
      <c r="V27" s="23">
        <f t="shared" si="18"/>
        <v>0.69661045512771458</v>
      </c>
      <c r="W27" s="23">
        <f t="shared" si="19"/>
        <v>0.62529960681608043</v>
      </c>
      <c r="X27" s="23">
        <f t="shared" si="20"/>
        <v>0.49942322784578619</v>
      </c>
      <c r="Y27" s="23">
        <f t="shared" si="21"/>
        <v>0.38828142494067008</v>
      </c>
      <c r="Z27" s="23">
        <f t="shared" si="22"/>
        <v>0.32221498338748233</v>
      </c>
      <c r="AA27" s="23">
        <f t="shared" si="23"/>
        <v>0.27694809632126161</v>
      </c>
      <c r="AB27" s="23">
        <f t="shared" si="24"/>
        <v>0.24353424268065305</v>
      </c>
      <c r="AC27" s="23">
        <f t="shared" si="25"/>
        <v>0.21767235604085178</v>
      </c>
      <c r="AD27" s="23">
        <f t="shared" si="26"/>
        <v>0.19697614691994225</v>
      </c>
      <c r="AE27" s="23">
        <f t="shared" si="27"/>
        <v>0.17999405913192934</v>
      </c>
      <c r="AF27" s="23">
        <f t="shared" si="28"/>
        <v>0.15370357834734261</v>
      </c>
      <c r="AG27" s="23">
        <f t="shared" si="29"/>
        <v>0.13423727449700618</v>
      </c>
      <c r="AH27" s="23">
        <f t="shared" si="30"/>
        <v>0.11921050493327989</v>
      </c>
      <c r="AI27" s="23">
        <f t="shared" si="31"/>
        <v>0.10724448862066183</v>
      </c>
      <c r="AJ27" s="23">
        <f t="shared" si="32"/>
        <v>9.7482509595639755E-2</v>
      </c>
      <c r="AK27" s="18">
        <f t="shared" si="33"/>
        <v>0.49959263595090664</v>
      </c>
      <c r="AL27" s="18">
        <f t="shared" si="34"/>
        <v>0.42429461022102083</v>
      </c>
      <c r="AM27" s="18">
        <f t="shared" si="35"/>
        <v>0.31383393659868081</v>
      </c>
      <c r="AN27" s="18">
        <f t="shared" si="36"/>
        <v>0.23438593614122094</v>
      </c>
      <c r="AO27" s="18">
        <f t="shared" si="37"/>
        <v>0.19338415796766587</v>
      </c>
      <c r="AP27" s="18">
        <f t="shared" si="38"/>
        <v>0.16754149324028531</v>
      </c>
      <c r="AQ27" s="18">
        <f t="shared" si="39"/>
        <v>0.14952031777834734</v>
      </c>
      <c r="AR27" s="18">
        <f t="shared" si="40"/>
        <v>0.13614275697602812</v>
      </c>
      <c r="AS27" s="18">
        <f t="shared" si="41"/>
        <v>0.12577638103734118</v>
      </c>
      <c r="AT27" s="18">
        <f t="shared" si="42"/>
        <v>0.11748592209246253</v>
      </c>
      <c r="AU27" s="18">
        <f t="shared" si="43"/>
        <v>0.10501830143891611</v>
      </c>
      <c r="AV27" s="18">
        <f t="shared" si="44"/>
        <v>9.6062521455848177E-2</v>
      </c>
      <c r="AW27" s="18">
        <f t="shared" si="45"/>
        <v>8.9303317951080069E-2</v>
      </c>
      <c r="AX27" s="18">
        <f t="shared" si="46"/>
        <v>8.4014041664603481E-2</v>
      </c>
      <c r="AY27" s="18">
        <f t="shared" si="47"/>
        <v>7.9758753528114734E-2</v>
      </c>
      <c r="AZ27" s="24">
        <v>0.64239999999999997</v>
      </c>
      <c r="BA27" s="24">
        <v>0.26500000000000001</v>
      </c>
      <c r="BB27" s="24">
        <v>4.9999899999999995E-5</v>
      </c>
      <c r="BR27" s="4">
        <v>-13.75</v>
      </c>
      <c r="BS27" s="4">
        <f t="shared" si="52"/>
        <v>-14.523687548277813</v>
      </c>
      <c r="BT27" s="4">
        <f t="shared" si="53"/>
        <v>14.523687548277813</v>
      </c>
      <c r="BU27" s="4">
        <v>-33.75</v>
      </c>
      <c r="BV27" s="4">
        <f t="shared" si="54"/>
        <v>-21.469455046647084</v>
      </c>
      <c r="BW27" s="4">
        <f t="shared" si="55"/>
        <v>21.469455046647084</v>
      </c>
      <c r="BX27" s="4">
        <v>-53.75</v>
      </c>
      <c r="BY27" s="4">
        <f t="shared" si="56"/>
        <v>-26.663411259626926</v>
      </c>
      <c r="BZ27" s="4">
        <f t="shared" si="57"/>
        <v>26.663411259626926</v>
      </c>
      <c r="CA27" s="4">
        <v>-73.75</v>
      </c>
      <c r="CB27" s="4">
        <f t="shared" si="58"/>
        <v>-30.998991919093111</v>
      </c>
      <c r="CC27" s="4">
        <f t="shared" si="59"/>
        <v>30.998991919093111</v>
      </c>
      <c r="CD27" s="4">
        <v>-93.75</v>
      </c>
      <c r="CE27" s="4">
        <f t="shared" si="60"/>
        <v>-34.798527267687639</v>
      </c>
      <c r="CF27" s="4">
        <f t="shared" si="61"/>
        <v>34.798527267687639</v>
      </c>
      <c r="CG27" s="4"/>
      <c r="CH27" s="4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</row>
    <row r="28" spans="1:125" x14ac:dyDescent="0.15">
      <c r="A28" s="3">
        <v>640</v>
      </c>
      <c r="B28" s="18">
        <v>3.48</v>
      </c>
      <c r="C28" s="18">
        <v>0.55000000000000004</v>
      </c>
      <c r="D28" s="18">
        <v>0.6</v>
      </c>
      <c r="E28" s="18">
        <v>1.8382500957119834E-2</v>
      </c>
      <c r="G28" s="22">
        <f t="shared" si="3"/>
        <v>6.4682500957119832E-2</v>
      </c>
      <c r="H28" s="22">
        <f t="shared" si="4"/>
        <v>0.11098250095711983</v>
      </c>
      <c r="I28" s="22">
        <f t="shared" si="5"/>
        <v>0.24988250095711984</v>
      </c>
      <c r="J28" s="22">
        <f t="shared" si="6"/>
        <v>0.48138250095711987</v>
      </c>
      <c r="K28" s="22">
        <f t="shared" si="7"/>
        <v>0.7128825009571198</v>
      </c>
      <c r="L28" s="22">
        <f t="shared" si="8"/>
        <v>0.94438250095711984</v>
      </c>
      <c r="M28" s="22">
        <f t="shared" si="9"/>
        <v>1.1758825009571199</v>
      </c>
      <c r="N28" s="22">
        <f t="shared" si="10"/>
        <v>1.4073825009571199</v>
      </c>
      <c r="O28" s="22">
        <f t="shared" si="11"/>
        <v>1.6388825009571197</v>
      </c>
      <c r="P28" s="22">
        <f t="shared" si="12"/>
        <v>1.87038250095712</v>
      </c>
      <c r="Q28" s="22">
        <f t="shared" si="13"/>
        <v>2.3333825009571196</v>
      </c>
      <c r="R28" s="22">
        <f t="shared" si="14"/>
        <v>2.7963825009571197</v>
      </c>
      <c r="S28" s="22">
        <f t="shared" si="15"/>
        <v>3.2593825009571193</v>
      </c>
      <c r="T28" s="22">
        <f t="shared" si="16"/>
        <v>3.7223825009571199</v>
      </c>
      <c r="U28" s="22">
        <f t="shared" si="17"/>
        <v>4.1853825009571199</v>
      </c>
      <c r="V28" s="23">
        <f t="shared" si="18"/>
        <v>0.69923917040598293</v>
      </c>
      <c r="W28" s="23">
        <f t="shared" si="19"/>
        <v>0.62695552088995776</v>
      </c>
      <c r="X28" s="23">
        <f t="shared" si="20"/>
        <v>0.5000783490622237</v>
      </c>
      <c r="Y28" s="23">
        <f t="shared" si="21"/>
        <v>0.3884533568027646</v>
      </c>
      <c r="Z28" s="23">
        <f t="shared" si="22"/>
        <v>0.32221127378474557</v>
      </c>
      <c r="AA28" s="23">
        <f t="shared" si="23"/>
        <v>0.27686239312385474</v>
      </c>
      <c r="AB28" s="23">
        <f t="shared" si="24"/>
        <v>0.24340619891059534</v>
      </c>
      <c r="AC28" s="23">
        <f t="shared" si="25"/>
        <v>0.21752165927914779</v>
      </c>
      <c r="AD28" s="23">
        <f t="shared" si="26"/>
        <v>0.19681353103475008</v>
      </c>
      <c r="AE28" s="23">
        <f t="shared" si="27"/>
        <v>0.17982573667935231</v>
      </c>
      <c r="AF28" s="23">
        <f t="shared" si="28"/>
        <v>0.15353362126375547</v>
      </c>
      <c r="AG28" s="23">
        <f t="shared" si="29"/>
        <v>0.13407174221839213</v>
      </c>
      <c r="AH28" s="23">
        <f t="shared" si="30"/>
        <v>0.11905168211429107</v>
      </c>
      <c r="AI28" s="23">
        <f t="shared" si="31"/>
        <v>0.10709307500060472</v>
      </c>
      <c r="AJ28" s="23">
        <f t="shared" si="32"/>
        <v>9.7338507315524403E-2</v>
      </c>
      <c r="AK28" s="18">
        <f t="shared" si="33"/>
        <v>0.50258047325465094</v>
      </c>
      <c r="AL28" s="18">
        <f t="shared" si="34"/>
        <v>0.42592597088090339</v>
      </c>
      <c r="AM28" s="18">
        <f t="shared" si="35"/>
        <v>0.31434711849081204</v>
      </c>
      <c r="AN28" s="18">
        <f t="shared" si="36"/>
        <v>0.23449816899515791</v>
      </c>
      <c r="AO28" s="18">
        <f t="shared" si="37"/>
        <v>0.1933819688730635</v>
      </c>
      <c r="AP28" s="18">
        <f t="shared" si="38"/>
        <v>0.16749416228774375</v>
      </c>
      <c r="AQ28" s="18">
        <f t="shared" si="39"/>
        <v>0.14945288710813803</v>
      </c>
      <c r="AR28" s="18">
        <f t="shared" si="40"/>
        <v>0.13606620540316094</v>
      </c>
      <c r="AS28" s="18">
        <f t="shared" si="41"/>
        <v>0.12569608541746402</v>
      </c>
      <c r="AT28" s="18">
        <f t="shared" si="42"/>
        <v>0.1174046968667774</v>
      </c>
      <c r="AU28" s="18">
        <f t="shared" si="43"/>
        <v>0.10493911286078536</v>
      </c>
      <c r="AV28" s="18">
        <f t="shared" si="44"/>
        <v>9.5987341241300678E-2</v>
      </c>
      <c r="AW28" s="18">
        <f t="shared" si="45"/>
        <v>8.9232578718655919E-2</v>
      </c>
      <c r="AX28" s="18">
        <f t="shared" si="46"/>
        <v>8.3947633100896216E-2</v>
      </c>
      <c r="AY28" s="18">
        <f t="shared" si="47"/>
        <v>7.9696378549463431E-2</v>
      </c>
      <c r="AZ28" s="24">
        <v>0.44789999999999996</v>
      </c>
      <c r="BA28" s="24">
        <v>0.17499999999999999</v>
      </c>
      <c r="BB28" s="24">
        <v>1.9999999999999998E-5</v>
      </c>
      <c r="BR28" s="4">
        <v>-13.5</v>
      </c>
      <c r="BS28" s="4">
        <f t="shared" si="52"/>
        <v>-14.756354563373707</v>
      </c>
      <c r="BT28" s="4">
        <f t="shared" si="53"/>
        <v>14.756354563373707</v>
      </c>
      <c r="BU28" s="4">
        <v>-33.5</v>
      </c>
      <c r="BV28" s="4">
        <f t="shared" si="54"/>
        <v>-21.857492994394395</v>
      </c>
      <c r="BW28" s="4">
        <f t="shared" si="55"/>
        <v>21.857492994394395</v>
      </c>
      <c r="BX28" s="4">
        <v>-53.5</v>
      </c>
      <c r="BY28" s="4">
        <f t="shared" si="56"/>
        <v>-27.161553711082142</v>
      </c>
      <c r="BZ28" s="4">
        <f t="shared" si="57"/>
        <v>27.161553711082142</v>
      </c>
      <c r="CA28" s="4">
        <v>-73.5</v>
      </c>
      <c r="CB28" s="4">
        <f t="shared" si="58"/>
        <v>-31.587180944174172</v>
      </c>
      <c r="CC28" s="4">
        <f t="shared" si="59"/>
        <v>31.587180944174172</v>
      </c>
      <c r="CD28" s="4">
        <v>-93.5</v>
      </c>
      <c r="CE28" s="4">
        <f t="shared" si="60"/>
        <v>-35.464771252610667</v>
      </c>
      <c r="CF28" s="4">
        <f t="shared" si="61"/>
        <v>35.464771252610667</v>
      </c>
      <c r="CG28" s="4"/>
      <c r="CH28" s="4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</row>
    <row r="29" spans="1:125" x14ac:dyDescent="0.15">
      <c r="A29" s="3">
        <v>650</v>
      </c>
      <c r="B29" s="18">
        <v>3.45</v>
      </c>
      <c r="C29" s="18">
        <v>0.54</v>
      </c>
      <c r="D29" s="18">
        <v>0.65</v>
      </c>
      <c r="E29" s="18">
        <v>1.6615195046885186E-2</v>
      </c>
      <c r="G29" s="22">
        <f t="shared" si="3"/>
        <v>6.3015195046885186E-2</v>
      </c>
      <c r="H29" s="22">
        <f t="shared" si="4"/>
        <v>0.1094151950468852</v>
      </c>
      <c r="I29" s="22">
        <f t="shared" si="5"/>
        <v>0.2486151950468852</v>
      </c>
      <c r="J29" s="22">
        <f t="shared" si="6"/>
        <v>0.48061519504688521</v>
      </c>
      <c r="K29" s="22">
        <f t="shared" si="7"/>
        <v>0.71261519504688509</v>
      </c>
      <c r="L29" s="22">
        <f t="shared" si="8"/>
        <v>0.94461519504688518</v>
      </c>
      <c r="M29" s="22">
        <f t="shared" si="9"/>
        <v>1.1766151950468853</v>
      </c>
      <c r="N29" s="22">
        <f t="shared" si="10"/>
        <v>1.408615195046885</v>
      </c>
      <c r="O29" s="22">
        <f t="shared" si="11"/>
        <v>1.6406151950468852</v>
      </c>
      <c r="P29" s="22">
        <f t="shared" si="12"/>
        <v>1.8726151950468852</v>
      </c>
      <c r="Q29" s="22">
        <f t="shared" si="13"/>
        <v>2.3366151950468854</v>
      </c>
      <c r="R29" s="22">
        <f t="shared" si="14"/>
        <v>2.8006151950468849</v>
      </c>
      <c r="S29" s="22">
        <f t="shared" si="15"/>
        <v>3.2646151950468854</v>
      </c>
      <c r="T29" s="22">
        <f t="shared" si="16"/>
        <v>3.7286151950468853</v>
      </c>
      <c r="U29" s="22">
        <f t="shared" si="17"/>
        <v>4.1926151950468862</v>
      </c>
      <c r="V29" s="23">
        <f t="shared" si="18"/>
        <v>0.70245825793352534</v>
      </c>
      <c r="W29" s="23">
        <f t="shared" si="19"/>
        <v>0.628996549487704</v>
      </c>
      <c r="X29" s="23">
        <f t="shared" si="20"/>
        <v>0.5009254831329315</v>
      </c>
      <c r="Y29" s="23">
        <f t="shared" si="21"/>
        <v>0.38872630152166687</v>
      </c>
      <c r="Z29" s="23">
        <f t="shared" si="22"/>
        <v>0.32227322045736684</v>
      </c>
      <c r="AA29" s="23">
        <f t="shared" si="23"/>
        <v>0.27682376419971977</v>
      </c>
      <c r="AB29" s="23">
        <f t="shared" si="24"/>
        <v>0.24331394917003268</v>
      </c>
      <c r="AC29" s="23">
        <f t="shared" si="25"/>
        <v>0.21739928651328189</v>
      </c>
      <c r="AD29" s="23">
        <f t="shared" si="26"/>
        <v>0.19667399110753925</v>
      </c>
      <c r="AE29" s="23">
        <f t="shared" si="27"/>
        <v>0.17967664045373333</v>
      </c>
      <c r="AF29" s="23">
        <f t="shared" si="28"/>
        <v>0.15337769843784876</v>
      </c>
      <c r="AG29" s="23">
        <f t="shared" si="29"/>
        <v>0.13391697173735384</v>
      </c>
      <c r="AH29" s="23">
        <f t="shared" si="30"/>
        <v>0.11890141309994728</v>
      </c>
      <c r="AI29" s="23">
        <f t="shared" si="31"/>
        <v>0.10694864900223422</v>
      </c>
      <c r="AJ29" s="23">
        <f t="shared" si="32"/>
        <v>9.7200338155269961E-2</v>
      </c>
      <c r="AK29" s="18">
        <f t="shared" si="33"/>
        <v>0.5062615270780968</v>
      </c>
      <c r="AL29" s="18">
        <f t="shared" si="34"/>
        <v>0.42794389951840844</v>
      </c>
      <c r="AM29" s="18">
        <f t="shared" si="35"/>
        <v>0.31501156666118468</v>
      </c>
      <c r="AN29" s="18">
        <f t="shared" si="36"/>
        <v>0.23467640256095892</v>
      </c>
      <c r="AO29" s="18">
        <f t="shared" si="37"/>
        <v>0.19341852615711452</v>
      </c>
      <c r="AP29" s="18">
        <f t="shared" si="38"/>
        <v>0.16747283075903899</v>
      </c>
      <c r="AQ29" s="18">
        <f t="shared" si="39"/>
        <v>0.14940431388131253</v>
      </c>
      <c r="AR29" s="18">
        <f t="shared" si="40"/>
        <v>0.13600405368523152</v>
      </c>
      <c r="AS29" s="18">
        <f t="shared" si="41"/>
        <v>0.12562719828583405</v>
      </c>
      <c r="AT29" s="18">
        <f t="shared" si="42"/>
        <v>0.11733276475515689</v>
      </c>
      <c r="AU29" s="18">
        <f t="shared" si="43"/>
        <v>0.10486647894824314</v>
      </c>
      <c r="AV29" s="18">
        <f t="shared" si="44"/>
        <v>9.5917063428845817E-2</v>
      </c>
      <c r="AW29" s="18">
        <f t="shared" si="45"/>
        <v>8.9165662692456849E-2</v>
      </c>
      <c r="AX29" s="18">
        <f t="shared" si="46"/>
        <v>8.3884301255892815E-2</v>
      </c>
      <c r="AY29" s="18">
        <f t="shared" si="47"/>
        <v>7.963654096254226E-2</v>
      </c>
      <c r="AZ29" s="24">
        <v>0.28349999999999997</v>
      </c>
      <c r="BA29" s="24">
        <v>0.107</v>
      </c>
      <c r="BB29" s="24">
        <v>0</v>
      </c>
      <c r="BR29" s="4">
        <v>-13.25</v>
      </c>
      <c r="BS29" s="4">
        <f t="shared" si="52"/>
        <v>-14.981238266578634</v>
      </c>
      <c r="BT29" s="4">
        <f t="shared" si="53"/>
        <v>14.981238266578634</v>
      </c>
      <c r="BU29" s="4">
        <v>-33.25</v>
      </c>
      <c r="BV29" s="4">
        <f t="shared" si="54"/>
        <v>-22.235950620560391</v>
      </c>
      <c r="BW29" s="4">
        <f t="shared" si="55"/>
        <v>22.235950620560391</v>
      </c>
      <c r="BX29" s="4">
        <v>-53.25</v>
      </c>
      <c r="BY29" s="4">
        <f t="shared" si="56"/>
        <v>-27.648462886750142</v>
      </c>
      <c r="BZ29" s="4">
        <f t="shared" si="57"/>
        <v>27.648462886750142</v>
      </c>
      <c r="CA29" s="4">
        <v>-73.25</v>
      </c>
      <c r="CB29" s="4">
        <f t="shared" si="58"/>
        <v>-32.162672463587349</v>
      </c>
      <c r="CC29" s="4">
        <f t="shared" si="59"/>
        <v>32.162672463587349</v>
      </c>
      <c r="CD29" s="4">
        <v>-93.25</v>
      </c>
      <c r="CE29" s="4">
        <f t="shared" si="60"/>
        <v>-36.116997383503517</v>
      </c>
      <c r="CF29" s="4">
        <f t="shared" si="61"/>
        <v>36.116997383503517</v>
      </c>
      <c r="CG29" s="4"/>
      <c r="CH29" s="4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</row>
    <row r="30" spans="1:125" x14ac:dyDescent="0.15">
      <c r="A30" s="3">
        <v>660</v>
      </c>
      <c r="B30" s="18">
        <v>3.42</v>
      </c>
      <c r="C30" s="18">
        <v>0.54</v>
      </c>
      <c r="D30" s="18">
        <v>0.7</v>
      </c>
      <c r="E30" s="18">
        <v>1.4654515863193333E-2</v>
      </c>
      <c r="G30" s="22">
        <f t="shared" si="3"/>
        <v>6.1254515863193332E-2</v>
      </c>
      <c r="H30" s="22">
        <f t="shared" si="4"/>
        <v>0.10785451586319333</v>
      </c>
      <c r="I30" s="22">
        <f t="shared" si="5"/>
        <v>0.24765451586319334</v>
      </c>
      <c r="J30" s="22">
        <f t="shared" si="6"/>
        <v>0.48065451586319335</v>
      </c>
      <c r="K30" s="22">
        <f t="shared" si="7"/>
        <v>0.71365451586319328</v>
      </c>
      <c r="L30" s="22">
        <f t="shared" si="8"/>
        <v>0.94665451586319338</v>
      </c>
      <c r="M30" s="22">
        <f t="shared" si="9"/>
        <v>1.1796545158631935</v>
      </c>
      <c r="N30" s="22">
        <f t="shared" si="10"/>
        <v>1.4126545158631933</v>
      </c>
      <c r="O30" s="22">
        <f t="shared" si="11"/>
        <v>1.6456545158631932</v>
      </c>
      <c r="P30" s="22">
        <f t="shared" si="12"/>
        <v>1.8786545158631935</v>
      </c>
      <c r="Q30" s="22">
        <f t="shared" si="13"/>
        <v>2.3446545158631933</v>
      </c>
      <c r="R30" s="22">
        <f t="shared" si="14"/>
        <v>2.810654515863193</v>
      </c>
      <c r="S30" s="22">
        <f t="shared" si="15"/>
        <v>3.2766545158631928</v>
      </c>
      <c r="T30" s="22">
        <f t="shared" si="16"/>
        <v>3.7426545158631934</v>
      </c>
      <c r="U30" s="22">
        <f t="shared" si="17"/>
        <v>4.2086545158631932</v>
      </c>
      <c r="V30" s="23">
        <f t="shared" si="18"/>
        <v>0.70592206949779179</v>
      </c>
      <c r="W30" s="23">
        <f t="shared" si="19"/>
        <v>0.63105096269011707</v>
      </c>
      <c r="X30" s="23">
        <f t="shared" si="20"/>
        <v>0.50157021033611737</v>
      </c>
      <c r="Y30" s="23">
        <f t="shared" si="21"/>
        <v>0.38871230340592788</v>
      </c>
      <c r="Z30" s="23">
        <f t="shared" si="22"/>
        <v>0.32203251268190014</v>
      </c>
      <c r="AA30" s="23">
        <f t="shared" si="23"/>
        <v>0.27648572076176303</v>
      </c>
      <c r="AB30" s="23">
        <f t="shared" si="24"/>
        <v>0.24293207614117396</v>
      </c>
      <c r="AC30" s="23">
        <f t="shared" si="25"/>
        <v>0.2169993031954438</v>
      </c>
      <c r="AD30" s="23">
        <f t="shared" si="26"/>
        <v>0.19626932416563037</v>
      </c>
      <c r="AE30" s="23">
        <f t="shared" si="27"/>
        <v>0.17927462009091499</v>
      </c>
      <c r="AF30" s="23">
        <f t="shared" si="28"/>
        <v>0.15299133963609446</v>
      </c>
      <c r="AG30" s="23">
        <f t="shared" si="29"/>
        <v>0.13355133002946573</v>
      </c>
      <c r="AH30" s="23">
        <f t="shared" si="30"/>
        <v>0.11855713267782075</v>
      </c>
      <c r="AI30" s="23">
        <f t="shared" si="31"/>
        <v>0.10662476435840595</v>
      </c>
      <c r="AJ30" s="23">
        <f t="shared" si="32"/>
        <v>9.689534062596028E-2</v>
      </c>
      <c r="AK30" s="18">
        <f t="shared" si="33"/>
        <v>0.51024997674712236</v>
      </c>
      <c r="AL30" s="18">
        <f t="shared" si="34"/>
        <v>0.42998309370057614</v>
      </c>
      <c r="AM30" s="18">
        <f t="shared" si="35"/>
        <v>0.31551790486610398</v>
      </c>
      <c r="AN30" s="18">
        <f t="shared" si="36"/>
        <v>0.2346672599051462</v>
      </c>
      <c r="AO30" s="18">
        <f t="shared" si="37"/>
        <v>0.19327649346526343</v>
      </c>
      <c r="AP30" s="18">
        <f t="shared" si="38"/>
        <v>0.16728620817942991</v>
      </c>
      <c r="AQ30" s="18">
        <f t="shared" si="39"/>
        <v>0.14920330921577582</v>
      </c>
      <c r="AR30" s="18">
        <f t="shared" si="40"/>
        <v>0.13580097996587126</v>
      </c>
      <c r="AS30" s="18">
        <f t="shared" si="41"/>
        <v>0.12542749897272404</v>
      </c>
      <c r="AT30" s="18">
        <f t="shared" si="42"/>
        <v>0.11713888017777713</v>
      </c>
      <c r="AU30" s="18">
        <f t="shared" si="43"/>
        <v>0.10468656495787809</v>
      </c>
      <c r="AV30" s="18">
        <f t="shared" si="44"/>
        <v>9.5751090068890571E-2</v>
      </c>
      <c r="AW30" s="18">
        <f t="shared" si="45"/>
        <v>8.9012400768763683E-2</v>
      </c>
      <c r="AX30" s="18">
        <f t="shared" si="46"/>
        <v>8.3742318131590665E-2</v>
      </c>
      <c r="AY30" s="18">
        <f t="shared" si="47"/>
        <v>7.9504491496238797E-2</v>
      </c>
      <c r="AZ30" s="24">
        <v>0.16489999999999999</v>
      </c>
      <c r="BA30" s="24">
        <v>6.0999999999999999E-2</v>
      </c>
      <c r="BB30" s="24">
        <v>0</v>
      </c>
      <c r="BR30" s="4">
        <v>-13</v>
      </c>
      <c r="BS30" s="4">
        <f t="shared" si="52"/>
        <v>-15.198684153570664</v>
      </c>
      <c r="BT30" s="4">
        <f t="shared" si="53"/>
        <v>15.198684153570664</v>
      </c>
      <c r="BU30" s="4">
        <v>-33</v>
      </c>
      <c r="BV30" s="4">
        <f t="shared" si="54"/>
        <v>-22.605309110914629</v>
      </c>
      <c r="BW30" s="4">
        <f t="shared" si="55"/>
        <v>22.605309110914629</v>
      </c>
      <c r="BX30" s="4">
        <v>-53</v>
      </c>
      <c r="BY30" s="4">
        <f t="shared" si="56"/>
        <v>-28.124722220850465</v>
      </c>
      <c r="BZ30" s="4">
        <f t="shared" si="57"/>
        <v>28.124722220850465</v>
      </c>
      <c r="CA30" s="4">
        <v>-73</v>
      </c>
      <c r="CB30" s="4">
        <f t="shared" si="58"/>
        <v>-32.726136343907143</v>
      </c>
      <c r="CC30" s="4">
        <f t="shared" si="59"/>
        <v>32.726136343907143</v>
      </c>
      <c r="CD30" s="4">
        <v>-93</v>
      </c>
      <c r="CE30" s="4">
        <f t="shared" si="60"/>
        <v>-36.755951898978211</v>
      </c>
      <c r="CF30" s="4">
        <f t="shared" si="61"/>
        <v>36.755951898978211</v>
      </c>
      <c r="CG30" s="4"/>
      <c r="CH30" s="4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</row>
    <row r="31" spans="1:125" x14ac:dyDescent="0.15">
      <c r="A31" s="3">
        <v>670</v>
      </c>
      <c r="B31" s="18">
        <v>3.39</v>
      </c>
      <c r="C31" s="18">
        <v>0.54</v>
      </c>
      <c r="D31" s="18">
        <v>0.75</v>
      </c>
      <c r="E31" s="18">
        <v>1.2697018793895573E-2</v>
      </c>
      <c r="G31" s="22">
        <f t="shared" si="3"/>
        <v>5.9497018793895573E-2</v>
      </c>
      <c r="H31" s="22">
        <f t="shared" si="4"/>
        <v>0.10629701879389558</v>
      </c>
      <c r="I31" s="22">
        <f t="shared" si="5"/>
        <v>0.24669701879389558</v>
      </c>
      <c r="J31" s="22">
        <f t="shared" si="6"/>
        <v>0.48069701879389559</v>
      </c>
      <c r="K31" s="22">
        <f t="shared" si="7"/>
        <v>0.71469701879389558</v>
      </c>
      <c r="L31" s="22">
        <f t="shared" si="8"/>
        <v>0.94869701879389567</v>
      </c>
      <c r="M31" s="22">
        <f t="shared" si="9"/>
        <v>1.1826970187938954</v>
      </c>
      <c r="N31" s="22">
        <f t="shared" si="10"/>
        <v>1.4166970187938954</v>
      </c>
      <c r="O31" s="22">
        <f t="shared" si="11"/>
        <v>1.6506970187938954</v>
      </c>
      <c r="P31" s="22">
        <f t="shared" si="12"/>
        <v>1.8846970187938956</v>
      </c>
      <c r="Q31" s="22">
        <f t="shared" si="13"/>
        <v>2.3526970187938954</v>
      </c>
      <c r="R31" s="22">
        <f t="shared" si="14"/>
        <v>2.8206970187938953</v>
      </c>
      <c r="S31" s="22">
        <f t="shared" si="15"/>
        <v>3.2886970187938953</v>
      </c>
      <c r="T31" s="22">
        <f t="shared" si="16"/>
        <v>3.7566970187938957</v>
      </c>
      <c r="U31" s="22">
        <f t="shared" si="17"/>
        <v>4.2246970187938961</v>
      </c>
      <c r="V31" s="23">
        <f t="shared" si="18"/>
        <v>0.70944854667445834</v>
      </c>
      <c r="W31" s="23">
        <f t="shared" si="19"/>
        <v>0.6331235899200196</v>
      </c>
      <c r="X31" s="23">
        <f t="shared" si="20"/>
        <v>0.50221501318893347</v>
      </c>
      <c r="Y31" s="23">
        <f t="shared" si="21"/>
        <v>0.38869717380071522</v>
      </c>
      <c r="Z31" s="23">
        <f t="shared" si="22"/>
        <v>0.32179147057439295</v>
      </c>
      <c r="AA31" s="23">
        <f t="shared" si="23"/>
        <v>0.27614804460622877</v>
      </c>
      <c r="AB31" s="23">
        <f t="shared" si="24"/>
        <v>0.2425510768988639</v>
      </c>
      <c r="AC31" s="23">
        <f t="shared" si="25"/>
        <v>0.21660054803464668</v>
      </c>
      <c r="AD31" s="23">
        <f t="shared" si="26"/>
        <v>0.19586613145300857</v>
      </c>
      <c r="AE31" s="23">
        <f t="shared" si="27"/>
        <v>0.17887424369601623</v>
      </c>
      <c r="AF31" s="23">
        <f t="shared" si="28"/>
        <v>0.15260681696684797</v>
      </c>
      <c r="AG31" s="23">
        <f t="shared" si="29"/>
        <v>0.13318760057940615</v>
      </c>
      <c r="AH31" s="23">
        <f t="shared" si="30"/>
        <v>0.11821477821168092</v>
      </c>
      <c r="AI31" s="23">
        <f t="shared" si="31"/>
        <v>0.10630278511835378</v>
      </c>
      <c r="AJ31" s="23">
        <f t="shared" si="32"/>
        <v>9.6592209198656853E-2</v>
      </c>
      <c r="AK31" s="18">
        <f t="shared" si="33"/>
        <v>0.51434023697268627</v>
      </c>
      <c r="AL31" s="18">
        <f t="shared" si="34"/>
        <v>0.43204858187844958</v>
      </c>
      <c r="AM31" s="18">
        <f t="shared" si="35"/>
        <v>0.31602486327446622</v>
      </c>
      <c r="AN31" s="18">
        <f t="shared" si="36"/>
        <v>0.23465737845946474</v>
      </c>
      <c r="AO31" s="18">
        <f t="shared" si="37"/>
        <v>0.19313431444495258</v>
      </c>
      <c r="AP31" s="18">
        <f t="shared" si="38"/>
        <v>0.16709987895459108</v>
      </c>
      <c r="AQ31" s="18">
        <f t="shared" si="39"/>
        <v>0.1490028719091426</v>
      </c>
      <c r="AR31" s="18">
        <f t="shared" si="40"/>
        <v>0.13559864130399166</v>
      </c>
      <c r="AS31" s="18">
        <f t="shared" si="41"/>
        <v>0.12522863646613761</v>
      </c>
      <c r="AT31" s="18">
        <f t="shared" si="42"/>
        <v>0.11694589258417584</v>
      </c>
      <c r="AU31" s="18">
        <f t="shared" si="43"/>
        <v>0.10450759715882213</v>
      </c>
      <c r="AV31" s="18">
        <f t="shared" si="44"/>
        <v>9.5586063257005346E-2</v>
      </c>
      <c r="AW31" s="18">
        <f t="shared" si="45"/>
        <v>8.8860063796341315E-2</v>
      </c>
      <c r="AX31" s="18">
        <f t="shared" si="46"/>
        <v>8.3601228713547304E-2</v>
      </c>
      <c r="AY31" s="18">
        <f t="shared" si="47"/>
        <v>7.93733007967235E-2</v>
      </c>
      <c r="AZ31" s="24">
        <v>8.7399999999999992E-2</v>
      </c>
      <c r="BA31" s="24">
        <v>3.1999999999999994E-2</v>
      </c>
      <c r="BB31" s="24">
        <v>0</v>
      </c>
      <c r="BR31" s="4">
        <v>-12.75</v>
      </c>
      <c r="BS31" s="4">
        <f t="shared" si="52"/>
        <v>-15.409007106234977</v>
      </c>
      <c r="BT31" s="4">
        <f t="shared" si="53"/>
        <v>15.409007106234977</v>
      </c>
      <c r="BU31" s="4">
        <v>-32.75</v>
      </c>
      <c r="BV31" s="4">
        <f t="shared" si="54"/>
        <v>-22.966007489330835</v>
      </c>
      <c r="BW31" s="4">
        <f t="shared" si="55"/>
        <v>22.966007489330835</v>
      </c>
      <c r="BX31" s="4">
        <v>-52.75</v>
      </c>
      <c r="BY31" s="4">
        <f t="shared" si="56"/>
        <v>-28.590863925387076</v>
      </c>
      <c r="BZ31" s="4">
        <f t="shared" si="57"/>
        <v>28.590863925387076</v>
      </c>
      <c r="CA31" s="4">
        <v>-72.75</v>
      </c>
      <c r="CB31" s="4">
        <f t="shared" si="58"/>
        <v>-33.278183544178006</v>
      </c>
      <c r="CC31" s="4">
        <f t="shared" si="59"/>
        <v>33.278183544178006</v>
      </c>
      <c r="CD31" s="4">
        <v>-92.75</v>
      </c>
      <c r="CE31" s="4">
        <f t="shared" si="60"/>
        <v>-37.382315337603153</v>
      </c>
      <c r="CF31" s="4">
        <f t="shared" si="61"/>
        <v>37.382315337603153</v>
      </c>
      <c r="CG31" s="4"/>
      <c r="CH31" s="4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</row>
    <row r="32" spans="1:125" x14ac:dyDescent="0.15">
      <c r="A32" s="3">
        <v>680</v>
      </c>
      <c r="B32" s="18">
        <v>3.36</v>
      </c>
      <c r="C32" s="18">
        <v>0.57999999999999996</v>
      </c>
      <c r="D32" s="18">
        <v>0.8</v>
      </c>
      <c r="E32" s="18">
        <v>1.078497220986359E-2</v>
      </c>
      <c r="G32" s="22">
        <f t="shared" si="3"/>
        <v>5.8184972209863586E-2</v>
      </c>
      <c r="H32" s="22">
        <f t="shared" si="4"/>
        <v>0.10558497220986358</v>
      </c>
      <c r="I32" s="22">
        <f t="shared" si="5"/>
        <v>0.24778497220986362</v>
      </c>
      <c r="J32" s="22">
        <f t="shared" si="6"/>
        <v>0.48478497220986361</v>
      </c>
      <c r="K32" s="22">
        <f t="shared" si="7"/>
        <v>0.7217849722098636</v>
      </c>
      <c r="L32" s="22">
        <f t="shared" si="8"/>
        <v>0.9587849722098637</v>
      </c>
      <c r="M32" s="22">
        <f t="shared" si="9"/>
        <v>1.1957849722098637</v>
      </c>
      <c r="N32" s="22">
        <f t="shared" si="10"/>
        <v>1.4327849722098636</v>
      </c>
      <c r="O32" s="22">
        <f t="shared" si="11"/>
        <v>1.6697849722098637</v>
      </c>
      <c r="P32" s="22">
        <f t="shared" si="12"/>
        <v>1.9067849722098638</v>
      </c>
      <c r="Q32" s="22">
        <f t="shared" si="13"/>
        <v>2.3807849722098635</v>
      </c>
      <c r="R32" s="22">
        <f t="shared" si="14"/>
        <v>2.8547849722098633</v>
      </c>
      <c r="S32" s="22">
        <f t="shared" si="15"/>
        <v>3.3287849722098635</v>
      </c>
      <c r="T32" s="22">
        <f t="shared" si="16"/>
        <v>3.8027849722098637</v>
      </c>
      <c r="U32" s="22">
        <f t="shared" si="17"/>
        <v>4.2767849722098639</v>
      </c>
      <c r="V32" s="23">
        <f t="shared" si="18"/>
        <v>0.71212798931428645</v>
      </c>
      <c r="W32" s="23">
        <f t="shared" si="19"/>
        <v>0.63407873600902087</v>
      </c>
      <c r="X32" s="23">
        <f t="shared" si="20"/>
        <v>0.50148252891172596</v>
      </c>
      <c r="Y32" s="23">
        <f t="shared" si="21"/>
        <v>0.38724845176954337</v>
      </c>
      <c r="Z32" s="23">
        <f t="shared" si="22"/>
        <v>0.3201632363168585</v>
      </c>
      <c r="AA32" s="23">
        <f t="shared" si="23"/>
        <v>0.27449326132507856</v>
      </c>
      <c r="AB32" s="23">
        <f t="shared" si="24"/>
        <v>0.24092650055963416</v>
      </c>
      <c r="AC32" s="23">
        <f t="shared" si="25"/>
        <v>0.2150287365044723</v>
      </c>
      <c r="AD32" s="23">
        <f t="shared" si="26"/>
        <v>0.19435535336839438</v>
      </c>
      <c r="AE32" s="23">
        <f t="shared" si="27"/>
        <v>0.17742627928123023</v>
      </c>
      <c r="AF32" s="23">
        <f t="shared" si="28"/>
        <v>0.15127927809504316</v>
      </c>
      <c r="AG32" s="23">
        <f t="shared" si="29"/>
        <v>0.13196786926550885</v>
      </c>
      <c r="AH32" s="23">
        <f t="shared" si="30"/>
        <v>0.11708943055090515</v>
      </c>
      <c r="AI32" s="23">
        <f t="shared" si="31"/>
        <v>0.10525972062420585</v>
      </c>
      <c r="AJ32" s="23">
        <f t="shared" si="32"/>
        <v>9.5621044776197373E-2</v>
      </c>
      <c r="AK32" s="18">
        <f t="shared" si="33"/>
        <v>0.5174682513916542</v>
      </c>
      <c r="AL32" s="18">
        <f t="shared" si="34"/>
        <v>0.43300322906865318</v>
      </c>
      <c r="AM32" s="18">
        <f t="shared" si="35"/>
        <v>0.31544901110815327</v>
      </c>
      <c r="AN32" s="18">
        <f t="shared" si="36"/>
        <v>0.23371227191136734</v>
      </c>
      <c r="AO32" s="18">
        <f t="shared" si="37"/>
        <v>0.19217523151022151</v>
      </c>
      <c r="AP32" s="18">
        <f t="shared" si="38"/>
        <v>0.1661880787077282</v>
      </c>
      <c r="AQ32" s="18">
        <f t="shared" si="39"/>
        <v>0.14814941180985874</v>
      </c>
      <c r="AR32" s="18">
        <f t="shared" si="40"/>
        <v>0.13480214625384299</v>
      </c>
      <c r="AS32" s="18">
        <f t="shared" si="41"/>
        <v>0.12448445993199606</v>
      </c>
      <c r="AT32" s="18">
        <f t="shared" si="42"/>
        <v>0.11624881765350503</v>
      </c>
      <c r="AU32" s="18">
        <f t="shared" si="43"/>
        <v>0.10389042083297736</v>
      </c>
      <c r="AV32" s="18">
        <f t="shared" si="44"/>
        <v>9.503323288774862E-2</v>
      </c>
      <c r="AW32" s="18">
        <f t="shared" si="45"/>
        <v>8.8359793759245117E-2</v>
      </c>
      <c r="AX32" s="18">
        <f t="shared" si="46"/>
        <v>8.3144563542667749E-2</v>
      </c>
      <c r="AY32" s="18">
        <f t="shared" si="47"/>
        <v>7.8953336430247156E-2</v>
      </c>
      <c r="AZ32" s="24">
        <v>4.6769999999999999E-2</v>
      </c>
      <c r="BA32" s="24">
        <v>1.6999999999999998E-2</v>
      </c>
      <c r="BB32" s="24">
        <v>0</v>
      </c>
      <c r="BR32" s="4">
        <v>-12.5</v>
      </c>
      <c r="BS32" s="4">
        <f t="shared" si="52"/>
        <v>-15.612494995995995</v>
      </c>
      <c r="BT32" s="4">
        <f t="shared" si="53"/>
        <v>15.612494995995995</v>
      </c>
      <c r="BU32" s="4">
        <v>-32.5</v>
      </c>
      <c r="BV32" s="4">
        <f t="shared" si="54"/>
        <v>-23.318447632722037</v>
      </c>
      <c r="BW32" s="4">
        <f t="shared" si="55"/>
        <v>23.318447632722037</v>
      </c>
      <c r="BX32" s="4">
        <v>-52.5</v>
      </c>
      <c r="BY32" s="4">
        <f t="shared" si="56"/>
        <v>-29.047375096555626</v>
      </c>
      <c r="BZ32" s="4">
        <f t="shared" si="57"/>
        <v>29.047375096555626</v>
      </c>
      <c r="CA32" s="4">
        <v>-72.5</v>
      </c>
      <c r="CB32" s="4">
        <f t="shared" si="58"/>
        <v>-33.819373146171706</v>
      </c>
      <c r="CC32" s="4">
        <f t="shared" si="59"/>
        <v>33.819373146171706</v>
      </c>
      <c r="CD32" s="4">
        <v>-92.5</v>
      </c>
      <c r="CE32" s="4">
        <f t="shared" si="60"/>
        <v>-37.996710383926661</v>
      </c>
      <c r="CF32" s="4">
        <f t="shared" si="61"/>
        <v>37.996710383926661</v>
      </c>
      <c r="CG32" s="4"/>
      <c r="CH32" s="4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</row>
    <row r="33" spans="1:125" x14ac:dyDescent="0.15">
      <c r="A33" s="3">
        <v>690</v>
      </c>
      <c r="B33" s="18">
        <v>3.33</v>
      </c>
      <c r="C33" s="18">
        <v>0.62</v>
      </c>
      <c r="D33" s="18">
        <v>0.85</v>
      </c>
      <c r="E33" s="18">
        <v>8.9749227699851986E-3</v>
      </c>
      <c r="G33" s="22">
        <f t="shared" si="3"/>
        <v>5.6974922769985198E-2</v>
      </c>
      <c r="H33" s="22">
        <f t="shared" si="4"/>
        <v>0.1049749227699852</v>
      </c>
      <c r="I33" s="22">
        <f t="shared" si="5"/>
        <v>0.24897492276998523</v>
      </c>
      <c r="J33" s="22">
        <f t="shared" si="6"/>
        <v>0.48897492276998522</v>
      </c>
      <c r="K33" s="22">
        <f t="shared" si="7"/>
        <v>0.72897492276998521</v>
      </c>
      <c r="L33" s="22">
        <f t="shared" si="8"/>
        <v>0.96897492276998531</v>
      </c>
      <c r="M33" s="22">
        <f t="shared" si="9"/>
        <v>1.2089749227699851</v>
      </c>
      <c r="N33" s="22">
        <f t="shared" si="10"/>
        <v>1.4489749227699851</v>
      </c>
      <c r="O33" s="22">
        <f t="shared" si="11"/>
        <v>1.6889749227699853</v>
      </c>
      <c r="P33" s="22">
        <f t="shared" si="12"/>
        <v>1.9289749227699853</v>
      </c>
      <c r="Q33" s="22">
        <f t="shared" si="13"/>
        <v>2.408974922769985</v>
      </c>
      <c r="R33" s="22">
        <f t="shared" si="14"/>
        <v>2.888974922769985</v>
      </c>
      <c r="S33" s="22">
        <f t="shared" si="15"/>
        <v>3.3689749227699854</v>
      </c>
      <c r="T33" s="22">
        <f t="shared" si="16"/>
        <v>3.8489749227699854</v>
      </c>
      <c r="U33" s="22">
        <f t="shared" si="17"/>
        <v>4.3289749227699854</v>
      </c>
      <c r="V33" s="23">
        <f t="shared" si="18"/>
        <v>0.71463592796422826</v>
      </c>
      <c r="W33" s="23">
        <f t="shared" si="19"/>
        <v>0.63490090737396843</v>
      </c>
      <c r="X33" s="23">
        <f t="shared" si="20"/>
        <v>0.50068463303725685</v>
      </c>
      <c r="Y33" s="23">
        <f t="shared" si="21"/>
        <v>0.38577669913205548</v>
      </c>
      <c r="Z33" s="23">
        <f t="shared" si="22"/>
        <v>0.31853021149361749</v>
      </c>
      <c r="AA33" s="23">
        <f t="shared" si="23"/>
        <v>0.27284336935289577</v>
      </c>
      <c r="AB33" s="23">
        <f t="shared" si="24"/>
        <v>0.23931246198472089</v>
      </c>
      <c r="AC33" s="23">
        <f t="shared" si="25"/>
        <v>0.21347091419468045</v>
      </c>
      <c r="AD33" s="23">
        <f t="shared" si="26"/>
        <v>0.19286071558998374</v>
      </c>
      <c r="AE33" s="23">
        <f t="shared" si="27"/>
        <v>0.17599579131703491</v>
      </c>
      <c r="AF33" s="23">
        <f t="shared" si="28"/>
        <v>0.14997046986191576</v>
      </c>
      <c r="AG33" s="23">
        <f t="shared" si="29"/>
        <v>0.13076711186678658</v>
      </c>
      <c r="AH33" s="23">
        <f t="shared" si="30"/>
        <v>0.1159828141724395</v>
      </c>
      <c r="AI33" s="23">
        <f t="shared" si="31"/>
        <v>0.10423490864358609</v>
      </c>
      <c r="AJ33" s="23">
        <f t="shared" si="32"/>
        <v>9.4667544757936817E-2</v>
      </c>
      <c r="AK33" s="18">
        <f t="shared" si="33"/>
        <v>0.52041200278939548</v>
      </c>
      <c r="AL33" s="18">
        <f t="shared" si="34"/>
        <v>0.4338263865219697</v>
      </c>
      <c r="AM33" s="18">
        <f t="shared" si="35"/>
        <v>0.31482255806841269</v>
      </c>
      <c r="AN33" s="18">
        <f t="shared" si="36"/>
        <v>0.23275432995991832</v>
      </c>
      <c r="AO33" s="18">
        <f t="shared" si="37"/>
        <v>0.19121565370750801</v>
      </c>
      <c r="AP33" s="18">
        <f t="shared" si="38"/>
        <v>0.16528112905157141</v>
      </c>
      <c r="AQ33" s="18">
        <f t="shared" si="39"/>
        <v>0.14730341156233864</v>
      </c>
      <c r="AR33" s="18">
        <f t="shared" si="40"/>
        <v>0.13401444014145589</v>
      </c>
      <c r="AS33" s="18">
        <f t="shared" si="41"/>
        <v>0.12374973509057804</v>
      </c>
      <c r="AT33" s="18">
        <f t="shared" si="42"/>
        <v>0.11556148597622776</v>
      </c>
      <c r="AU33" s="18">
        <f t="shared" si="43"/>
        <v>0.10328301008061538</v>
      </c>
      <c r="AV33" s="18">
        <f t="shared" si="44"/>
        <v>9.4489859921632641E-2</v>
      </c>
      <c r="AW33" s="18">
        <f t="shared" si="45"/>
        <v>8.7868558733597585E-2</v>
      </c>
      <c r="AX33" s="18">
        <f t="shared" si="46"/>
        <v>8.2696483343568619E-2</v>
      </c>
      <c r="AY33" s="18">
        <f t="shared" si="47"/>
        <v>7.8541515577638638E-2</v>
      </c>
      <c r="AZ33" s="24">
        <v>2.2699999999999998E-2</v>
      </c>
      <c r="BA33" s="24">
        <v>8.2099999999999985E-3</v>
      </c>
      <c r="BB33" s="24">
        <v>0</v>
      </c>
      <c r="BR33" s="4">
        <v>-12.25</v>
      </c>
      <c r="BS33" s="4">
        <f t="shared" si="52"/>
        <v>-15.809411753762378</v>
      </c>
      <c r="BT33" s="4">
        <f t="shared" si="53"/>
        <v>15.809411753762378</v>
      </c>
      <c r="BU33" s="4">
        <v>-32.25</v>
      </c>
      <c r="BV33" s="4">
        <f t="shared" si="54"/>
        <v>-23.662998542027594</v>
      </c>
      <c r="BW33" s="4">
        <f t="shared" si="55"/>
        <v>23.662998542027594</v>
      </c>
      <c r="BX33" s="4">
        <v>-52.25</v>
      </c>
      <c r="BY33" s="4">
        <f t="shared" si="56"/>
        <v>-29.494702914252247</v>
      </c>
      <c r="BZ33" s="4">
        <f t="shared" si="57"/>
        <v>29.494702914252247</v>
      </c>
      <c r="CA33" s="4">
        <v>-72.25</v>
      </c>
      <c r="CB33" s="4">
        <f t="shared" si="58"/>
        <v>-34.350218339917433</v>
      </c>
      <c r="CC33" s="4">
        <f t="shared" si="59"/>
        <v>34.350218339917433</v>
      </c>
      <c r="CD33" s="4">
        <v>-92.25</v>
      </c>
      <c r="CE33" s="4">
        <f t="shared" si="60"/>
        <v>-38.599708548122486</v>
      </c>
      <c r="CF33" s="4">
        <f t="shared" si="61"/>
        <v>38.599708548122486</v>
      </c>
      <c r="CG33" s="4"/>
      <c r="CH33" s="4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</row>
    <row r="34" spans="1:125" x14ac:dyDescent="0.15">
      <c r="A34" s="3">
        <v>700</v>
      </c>
      <c r="B34" s="18">
        <v>3.3</v>
      </c>
      <c r="C34" s="18">
        <v>0.66</v>
      </c>
      <c r="D34" s="18">
        <v>0.9</v>
      </c>
      <c r="E34" s="18">
        <v>7.4997492319022439E-3</v>
      </c>
      <c r="G34" s="22">
        <f t="shared" si="3"/>
        <v>5.6099749231902252E-2</v>
      </c>
      <c r="H34" s="22">
        <f t="shared" si="4"/>
        <v>0.10469974923190226</v>
      </c>
      <c r="I34" s="22">
        <f t="shared" si="5"/>
        <v>0.25049974923190227</v>
      </c>
      <c r="J34" s="22">
        <f t="shared" si="6"/>
        <v>0.49349974923190226</v>
      </c>
      <c r="K34" s="22">
        <f t="shared" si="7"/>
        <v>0.7364997492319022</v>
      </c>
      <c r="L34" s="22">
        <f t="shared" si="8"/>
        <v>0.97949974923190231</v>
      </c>
      <c r="M34" s="22">
        <f t="shared" si="9"/>
        <v>1.2224997492319023</v>
      </c>
      <c r="N34" s="22">
        <f t="shared" si="10"/>
        <v>1.4654997492319022</v>
      </c>
      <c r="O34" s="22">
        <f t="shared" si="11"/>
        <v>1.7084997492319018</v>
      </c>
      <c r="P34" s="22">
        <f t="shared" si="12"/>
        <v>1.9514997492319024</v>
      </c>
      <c r="Q34" s="22">
        <f t="shared" si="13"/>
        <v>2.4374997492319026</v>
      </c>
      <c r="R34" s="22">
        <f t="shared" si="14"/>
        <v>2.9234997492319024</v>
      </c>
      <c r="S34" s="22">
        <f t="shared" si="15"/>
        <v>3.4094997492319017</v>
      </c>
      <c r="T34" s="22">
        <f t="shared" si="16"/>
        <v>3.8954997492319028</v>
      </c>
      <c r="U34" s="22">
        <f t="shared" si="17"/>
        <v>4.381499749231903</v>
      </c>
      <c r="V34" s="23">
        <f t="shared" si="18"/>
        <v>0.71647248247069706</v>
      </c>
      <c r="W34" s="23">
        <f t="shared" si="19"/>
        <v>0.63527293283447106</v>
      </c>
      <c r="X34" s="23">
        <f t="shared" si="20"/>
        <v>0.49966712951626246</v>
      </c>
      <c r="Y34" s="23">
        <f t="shared" si="21"/>
        <v>0.38420199796953036</v>
      </c>
      <c r="Z34" s="23">
        <f t="shared" si="22"/>
        <v>0.31684085390441585</v>
      </c>
      <c r="AA34" s="23">
        <f t="shared" si="23"/>
        <v>0.27116159265716711</v>
      </c>
      <c r="AB34" s="23">
        <f t="shared" si="24"/>
        <v>0.23768108362643492</v>
      </c>
      <c r="AC34" s="23">
        <f t="shared" si="25"/>
        <v>0.21190506219020344</v>
      </c>
      <c r="AD34" s="23">
        <f t="shared" si="26"/>
        <v>0.1913642956678161</v>
      </c>
      <c r="AE34" s="23">
        <f t="shared" si="27"/>
        <v>0.17456785058620783</v>
      </c>
      <c r="AF34" s="23">
        <f t="shared" si="28"/>
        <v>0.14866948210509445</v>
      </c>
      <c r="AG34" s="23">
        <f t="shared" si="29"/>
        <v>0.12957694002468267</v>
      </c>
      <c r="AH34" s="23">
        <f t="shared" si="30"/>
        <v>0.11488823729322561</v>
      </c>
      <c r="AI34" s="23">
        <f t="shared" si="31"/>
        <v>0.10322285878310211</v>
      </c>
      <c r="AJ34" s="23">
        <f t="shared" si="32"/>
        <v>9.3727103686045865E-2</v>
      </c>
      <c r="AK34" s="18">
        <f t="shared" si="33"/>
        <v>0.52257755773284709</v>
      </c>
      <c r="AL34" s="18">
        <f t="shared" si="34"/>
        <v>0.43419928944440322</v>
      </c>
      <c r="AM34" s="18">
        <f t="shared" si="35"/>
        <v>0.31402492692607936</v>
      </c>
      <c r="AN34" s="18">
        <f t="shared" si="36"/>
        <v>0.23173181507627799</v>
      </c>
      <c r="AO34" s="18">
        <f t="shared" si="37"/>
        <v>0.19022541766619938</v>
      </c>
      <c r="AP34" s="18">
        <f t="shared" si="38"/>
        <v>0.16435885940706052</v>
      </c>
      <c r="AQ34" s="18">
        <f t="shared" si="39"/>
        <v>0.14645026466767067</v>
      </c>
      <c r="AR34" s="18">
        <f t="shared" si="40"/>
        <v>0.1332243739348184</v>
      </c>
      <c r="AS34" s="18">
        <f t="shared" si="41"/>
        <v>0.12301562556595236</v>
      </c>
      <c r="AT34" s="18">
        <f t="shared" si="42"/>
        <v>0.11487669259644298</v>
      </c>
      <c r="AU34" s="18">
        <f t="shared" si="43"/>
        <v>0.1026802668113915</v>
      </c>
      <c r="AV34" s="18">
        <f t="shared" si="44"/>
        <v>9.3952114947101345E-2</v>
      </c>
      <c r="AW34" s="18">
        <f t="shared" si="45"/>
        <v>8.7383357363301453E-2</v>
      </c>
      <c r="AX34" s="18">
        <f t="shared" si="46"/>
        <v>8.2254559638196667E-2</v>
      </c>
      <c r="AY34" s="18">
        <f t="shared" si="47"/>
        <v>7.813582401437022E-2</v>
      </c>
      <c r="AZ34" s="24">
        <v>1.1359159999999998E-2</v>
      </c>
      <c r="BA34" s="24">
        <v>4.1019999999999997E-3</v>
      </c>
      <c r="BB34" s="24">
        <v>0</v>
      </c>
      <c r="BR34" s="4">
        <v>-12</v>
      </c>
      <c r="BS34" s="4">
        <f t="shared" si="52"/>
        <v>-16</v>
      </c>
      <c r="BT34" s="4">
        <f t="shared" si="53"/>
        <v>16</v>
      </c>
      <c r="BU34" s="4">
        <v>-32</v>
      </c>
      <c r="BV34" s="4">
        <f t="shared" si="54"/>
        <v>-24</v>
      </c>
      <c r="BW34" s="4">
        <f t="shared" si="55"/>
        <v>24</v>
      </c>
      <c r="BX34" s="4">
        <v>-52</v>
      </c>
      <c r="BY34" s="4">
        <f t="shared" si="56"/>
        <v>-29.933259094191531</v>
      </c>
      <c r="BZ34" s="4">
        <f t="shared" si="57"/>
        <v>29.933259094191531</v>
      </c>
      <c r="CA34" s="4">
        <v>-72</v>
      </c>
      <c r="CB34" s="4">
        <f t="shared" si="58"/>
        <v>-34.871191548325392</v>
      </c>
      <c r="CC34" s="4">
        <f t="shared" si="59"/>
        <v>34.871191548325392</v>
      </c>
      <c r="CD34" s="4">
        <v>-92</v>
      </c>
      <c r="CE34" s="4">
        <f t="shared" si="60"/>
        <v>-39.191835884530846</v>
      </c>
      <c r="CF34" s="4">
        <f t="shared" si="61"/>
        <v>39.191835884530846</v>
      </c>
      <c r="CG34" s="4"/>
      <c r="CH34" s="4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</row>
    <row r="35" spans="1:125" x14ac:dyDescent="0.15">
      <c r="A35" s="3">
        <v>710</v>
      </c>
      <c r="B35" s="18">
        <v>3.27</v>
      </c>
      <c r="C35" s="18">
        <v>0.7</v>
      </c>
      <c r="D35" s="18">
        <v>0.95</v>
      </c>
      <c r="E35" s="18">
        <v>6.3285241788796302E-3</v>
      </c>
      <c r="G35" s="22">
        <f t="shared" si="3"/>
        <v>5.5528524178879629E-2</v>
      </c>
      <c r="H35" s="22">
        <f t="shared" si="4"/>
        <v>0.10472852417887964</v>
      </c>
      <c r="I35" s="22">
        <f t="shared" si="5"/>
        <v>0.25232852417887963</v>
      </c>
      <c r="J35" s="22">
        <f t="shared" si="6"/>
        <v>0.49832852417887963</v>
      </c>
      <c r="K35" s="22">
        <f t="shared" si="7"/>
        <v>0.74432852417887962</v>
      </c>
      <c r="L35" s="22">
        <f t="shared" si="8"/>
        <v>0.99032852417887962</v>
      </c>
      <c r="M35" s="22">
        <f t="shared" si="9"/>
        <v>1.2363285241788795</v>
      </c>
      <c r="N35" s="22">
        <f t="shared" si="10"/>
        <v>1.4823285241788795</v>
      </c>
      <c r="O35" s="22">
        <f t="shared" si="11"/>
        <v>1.7283285241788793</v>
      </c>
      <c r="P35" s="22">
        <f t="shared" si="12"/>
        <v>1.9743285241788795</v>
      </c>
      <c r="Q35" s="22">
        <f t="shared" si="13"/>
        <v>2.4663285241788797</v>
      </c>
      <c r="R35" s="22">
        <f t="shared" si="14"/>
        <v>2.9583285241788797</v>
      </c>
      <c r="S35" s="22">
        <f t="shared" si="15"/>
        <v>3.4503285241788793</v>
      </c>
      <c r="T35" s="22">
        <f t="shared" si="16"/>
        <v>3.9423285241788797</v>
      </c>
      <c r="U35" s="22">
        <f t="shared" si="17"/>
        <v>4.4343285241788797</v>
      </c>
      <c r="V35" s="23">
        <f t="shared" si="18"/>
        <v>0.71768171665327374</v>
      </c>
      <c r="W35" s="23">
        <f t="shared" si="19"/>
        <v>0.6352339958460721</v>
      </c>
      <c r="X35" s="23">
        <f t="shared" si="20"/>
        <v>0.49845404359736356</v>
      </c>
      <c r="Y35" s="23">
        <f t="shared" si="21"/>
        <v>0.38253805712511446</v>
      </c>
      <c r="Z35" s="23">
        <f t="shared" si="22"/>
        <v>0.31510425896922811</v>
      </c>
      <c r="AA35" s="23">
        <f t="shared" si="23"/>
        <v>0.26945443402583269</v>
      </c>
      <c r="AB35" s="23">
        <f t="shared" si="24"/>
        <v>0.23603722837816887</v>
      </c>
      <c r="AC35" s="23">
        <f t="shared" si="25"/>
        <v>0.21033492780760144</v>
      </c>
      <c r="AD35" s="23">
        <f t="shared" si="26"/>
        <v>0.18986904334249965</v>
      </c>
      <c r="AE35" s="23">
        <f t="shared" si="27"/>
        <v>0.1731448155042572</v>
      </c>
      <c r="AF35" s="23">
        <f t="shared" si="28"/>
        <v>0.1473778711055127</v>
      </c>
      <c r="AG35" s="23">
        <f t="shared" si="29"/>
        <v>0.12839840662736623</v>
      </c>
      <c r="AH35" s="23">
        <f t="shared" si="30"/>
        <v>0.11380641849093998</v>
      </c>
      <c r="AI35" s="23">
        <f t="shared" si="31"/>
        <v>0.10222405826988634</v>
      </c>
      <c r="AJ35" s="23">
        <f t="shared" si="32"/>
        <v>9.2800043612273342E-2</v>
      </c>
      <c r="AK35" s="18">
        <f t="shared" si="33"/>
        <v>0.524007990486691</v>
      </c>
      <c r="AL35" s="18">
        <f t="shared" si="34"/>
        <v>0.4341602480150647</v>
      </c>
      <c r="AM35" s="18">
        <f t="shared" si="35"/>
        <v>0.31307579254208046</v>
      </c>
      <c r="AN35" s="18">
        <f t="shared" si="36"/>
        <v>0.23065407836951643</v>
      </c>
      <c r="AO35" s="18">
        <f t="shared" si="37"/>
        <v>0.18921007316552357</v>
      </c>
      <c r="AP35" s="18">
        <f t="shared" si="38"/>
        <v>0.1634249412851104</v>
      </c>
      <c r="AQ35" s="18">
        <f t="shared" si="39"/>
        <v>0.14559256095187723</v>
      </c>
      <c r="AR35" s="18">
        <f t="shared" si="40"/>
        <v>0.13243385295051383</v>
      </c>
      <c r="AS35" s="18">
        <f t="shared" si="41"/>
        <v>0.12228357482433877</v>
      </c>
      <c r="AT35" s="18">
        <f t="shared" si="42"/>
        <v>0.11419555451196042</v>
      </c>
      <c r="AU35" s="18">
        <f t="shared" si="43"/>
        <v>0.10208288890374531</v>
      </c>
      <c r="AV35" s="18">
        <f t="shared" si="44"/>
        <v>9.3420448419975155E-2</v>
      </c>
      <c r="AW35" s="18">
        <f t="shared" si="45"/>
        <v>8.6904483465120697E-2</v>
      </c>
      <c r="AX35" s="18">
        <f t="shared" si="46"/>
        <v>8.1818982007765856E-2</v>
      </c>
      <c r="AY35" s="18">
        <f t="shared" si="47"/>
        <v>7.7736379336003192E-2</v>
      </c>
      <c r="AZ35" s="24">
        <v>5.7903459999999992E-3</v>
      </c>
      <c r="BA35" s="24">
        <v>2.091E-3</v>
      </c>
      <c r="BB35" s="24">
        <v>0</v>
      </c>
      <c r="BR35" s="4">
        <v>-11.75</v>
      </c>
      <c r="BS35" s="4">
        <f t="shared" si="52"/>
        <v>-16.184483309639514</v>
      </c>
      <c r="BT35" s="4">
        <f t="shared" si="53"/>
        <v>16.184483309639514</v>
      </c>
      <c r="BU35" s="4">
        <v>-31.75</v>
      </c>
      <c r="BV35" s="4">
        <f t="shared" si="54"/>
        <v>-24.329765720203721</v>
      </c>
      <c r="BW35" s="4">
        <f t="shared" si="55"/>
        <v>24.329765720203721</v>
      </c>
      <c r="BX35" s="4">
        <v>-51.75</v>
      </c>
      <c r="BY35" s="4">
        <f t="shared" si="56"/>
        <v>-30.36342371999574</v>
      </c>
      <c r="BZ35" s="4">
        <f t="shared" si="57"/>
        <v>30.36342371999574</v>
      </c>
      <c r="CA35" s="4">
        <v>-71.75</v>
      </c>
      <c r="CB35" s="4">
        <f t="shared" si="58"/>
        <v>-35.382728837668807</v>
      </c>
      <c r="CC35" s="4">
        <f t="shared" si="59"/>
        <v>35.382728837668807</v>
      </c>
      <c r="CD35" s="4">
        <v>-91.75</v>
      </c>
      <c r="CE35" s="4">
        <f t="shared" si="60"/>
        <v>-39.773577912981374</v>
      </c>
      <c r="CF35" s="4">
        <f t="shared" si="61"/>
        <v>39.773577912981374</v>
      </c>
      <c r="CG35" s="4"/>
      <c r="CH35" s="4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</row>
    <row r="36" spans="1:125" x14ac:dyDescent="0.15">
      <c r="A36" s="3">
        <v>720</v>
      </c>
      <c r="B36" s="18">
        <v>3.24</v>
      </c>
      <c r="C36" s="18">
        <v>0.74</v>
      </c>
      <c r="D36" s="18">
        <v>1</v>
      </c>
      <c r="E36" s="18">
        <v>5.5221318876493061E-3</v>
      </c>
      <c r="G36" s="22">
        <f t="shared" si="3"/>
        <v>5.5322131887649312E-2</v>
      </c>
      <c r="H36" s="22">
        <f t="shared" si="4"/>
        <v>0.10512213188764931</v>
      </c>
      <c r="I36" s="22">
        <f t="shared" si="5"/>
        <v>0.25452213188764938</v>
      </c>
      <c r="J36" s="22">
        <f t="shared" si="6"/>
        <v>0.50352213188764938</v>
      </c>
      <c r="K36" s="22">
        <f t="shared" si="7"/>
        <v>0.75252213188764927</v>
      </c>
      <c r="L36" s="22">
        <f t="shared" si="8"/>
        <v>1.0015221318876495</v>
      </c>
      <c r="M36" s="22">
        <f t="shared" si="9"/>
        <v>1.2505221318876494</v>
      </c>
      <c r="N36" s="22">
        <f t="shared" si="10"/>
        <v>1.4995221318876493</v>
      </c>
      <c r="O36" s="22">
        <f t="shared" si="11"/>
        <v>1.7485221318876492</v>
      </c>
      <c r="P36" s="22">
        <f t="shared" si="12"/>
        <v>1.9975221318876497</v>
      </c>
      <c r="Q36" s="22">
        <f t="shared" si="13"/>
        <v>2.4955221318876495</v>
      </c>
      <c r="R36" s="22">
        <f t="shared" si="14"/>
        <v>2.9935221318876493</v>
      </c>
      <c r="S36" s="22">
        <f t="shared" si="15"/>
        <v>3.491522131887649</v>
      </c>
      <c r="T36" s="22">
        <f t="shared" si="16"/>
        <v>3.9895221318876501</v>
      </c>
      <c r="U36" s="22">
        <f t="shared" si="17"/>
        <v>4.4875221318876495</v>
      </c>
      <c r="V36" s="23">
        <f t="shared" si="18"/>
        <v>0.71812070536057615</v>
      </c>
      <c r="W36" s="23">
        <f t="shared" si="19"/>
        <v>0.63470218504450893</v>
      </c>
      <c r="X36" s="23">
        <f t="shared" si="20"/>
        <v>0.49700924130694601</v>
      </c>
      <c r="Y36" s="23">
        <f t="shared" si="21"/>
        <v>0.3807671269662809</v>
      </c>
      <c r="Z36" s="23">
        <f t="shared" si="22"/>
        <v>0.31330921408985812</v>
      </c>
      <c r="AA36" s="23">
        <f t="shared" si="23"/>
        <v>0.26771394052504038</v>
      </c>
      <c r="AB36" s="23">
        <f t="shared" si="24"/>
        <v>0.23437484904442174</v>
      </c>
      <c r="AC36" s="23">
        <f t="shared" si="25"/>
        <v>0.20875569076009981</v>
      </c>
      <c r="AD36" s="23">
        <f t="shared" si="26"/>
        <v>0.18837098215522996</v>
      </c>
      <c r="AE36" s="23">
        <f t="shared" si="27"/>
        <v>0.17172331895770565</v>
      </c>
      <c r="AF36" s="23">
        <f t="shared" si="28"/>
        <v>0.14609307986753262</v>
      </c>
      <c r="AG36" s="23">
        <f t="shared" si="29"/>
        <v>0.12722946088142084</v>
      </c>
      <c r="AH36" s="23">
        <f t="shared" si="30"/>
        <v>0.1127356491693412</v>
      </c>
      <c r="AI36" s="23">
        <f t="shared" si="31"/>
        <v>0.10123704357736596</v>
      </c>
      <c r="AJ36" s="23">
        <f t="shared" si="32"/>
        <v>9.1885084424506935E-2</v>
      </c>
      <c r="AK36" s="18">
        <f t="shared" si="33"/>
        <v>0.52452818332380124</v>
      </c>
      <c r="AL36" s="18">
        <f t="shared" si="34"/>
        <v>0.43362730565102409</v>
      </c>
      <c r="AM36" s="18">
        <f t="shared" si="35"/>
        <v>0.31194792897469115</v>
      </c>
      <c r="AN36" s="18">
        <f t="shared" si="36"/>
        <v>0.22951010847643644</v>
      </c>
      <c r="AO36" s="18">
        <f t="shared" si="37"/>
        <v>0.18816329317559138</v>
      </c>
      <c r="AP36" s="18">
        <f t="shared" si="38"/>
        <v>0.162475133529766</v>
      </c>
      <c r="AQ36" s="18">
        <f t="shared" si="39"/>
        <v>0.14472719423716707</v>
      </c>
      <c r="AR36" s="18">
        <f t="shared" si="40"/>
        <v>0.13164046659528417</v>
      </c>
      <c r="AS36" s="18">
        <f t="shared" si="41"/>
        <v>0.12155163398125612</v>
      </c>
      <c r="AT36" s="18">
        <f t="shared" si="42"/>
        <v>0.11351644749706447</v>
      </c>
      <c r="AU36" s="18">
        <f t="shared" si="43"/>
        <v>0.10148967200728581</v>
      </c>
      <c r="AV36" s="18">
        <f t="shared" si="44"/>
        <v>9.2893911267120904E-2</v>
      </c>
      <c r="AW36" s="18">
        <f t="shared" si="45"/>
        <v>8.6431157275295559E-2</v>
      </c>
      <c r="AX36" s="18">
        <f t="shared" si="46"/>
        <v>8.1389090211319043E-2</v>
      </c>
      <c r="AY36" s="18">
        <f t="shared" si="47"/>
        <v>7.7342609727474934E-2</v>
      </c>
      <c r="AZ36" s="24">
        <v>2.8993269999999997E-3</v>
      </c>
      <c r="BA36" s="24">
        <v>1.047E-3</v>
      </c>
      <c r="BB36" s="24">
        <v>0</v>
      </c>
      <c r="BR36" s="4">
        <v>-11.5</v>
      </c>
      <c r="BS36" s="4">
        <f t="shared" si="52"/>
        <v>-16.363068171953572</v>
      </c>
      <c r="BT36" s="4">
        <f t="shared" si="53"/>
        <v>16.363068171953572</v>
      </c>
      <c r="BU36" s="4">
        <v>-31.5</v>
      </c>
      <c r="BV36" s="4">
        <f t="shared" si="54"/>
        <v>-24.652586071242101</v>
      </c>
      <c r="BW36" s="4">
        <f t="shared" si="55"/>
        <v>24.652586071242101</v>
      </c>
      <c r="BX36" s="4">
        <v>-51.5</v>
      </c>
      <c r="BY36" s="4">
        <f t="shared" si="56"/>
        <v>-30.785548557724287</v>
      </c>
      <c r="BZ36" s="4">
        <f t="shared" si="57"/>
        <v>30.785548557724287</v>
      </c>
      <c r="CA36" s="4">
        <v>-71.5</v>
      </c>
      <c r="CB36" s="4">
        <f t="shared" si="58"/>
        <v>-35.88523373199623</v>
      </c>
      <c r="CC36" s="4">
        <f t="shared" si="59"/>
        <v>35.88523373199623</v>
      </c>
      <c r="CD36" s="4">
        <v>-91.5</v>
      </c>
      <c r="CE36" s="4">
        <f t="shared" si="60"/>
        <v>-40.345383874738381</v>
      </c>
      <c r="CF36" s="4">
        <f t="shared" si="61"/>
        <v>40.345383874738381</v>
      </c>
      <c r="CG36" s="4"/>
      <c r="CH36" s="4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</row>
    <row r="37" spans="1:125" x14ac:dyDescent="0.15">
      <c r="A37" s="3">
        <v>730</v>
      </c>
      <c r="B37" s="18">
        <v>3.21</v>
      </c>
      <c r="C37" s="18">
        <v>0.78</v>
      </c>
      <c r="D37" s="18">
        <v>1.1000000000000001</v>
      </c>
      <c r="E37" s="18">
        <v>4.895405186418021E-3</v>
      </c>
      <c r="G37" s="22">
        <f t="shared" si="3"/>
        <v>5.5795405186418026E-2</v>
      </c>
      <c r="H37" s="22">
        <f t="shared" si="4"/>
        <v>0.10669540518641804</v>
      </c>
      <c r="I37" s="22">
        <f t="shared" si="5"/>
        <v>0.25939540518641802</v>
      </c>
      <c r="J37" s="22">
        <f t="shared" si="6"/>
        <v>0.51389540518641807</v>
      </c>
      <c r="K37" s="22">
        <f t="shared" si="7"/>
        <v>0.76839540518641813</v>
      </c>
      <c r="L37" s="22">
        <f t="shared" si="8"/>
        <v>1.0228954051864181</v>
      </c>
      <c r="M37" s="22">
        <f t="shared" si="9"/>
        <v>1.277395405186418</v>
      </c>
      <c r="N37" s="22">
        <f t="shared" si="10"/>
        <v>1.5318954051864182</v>
      </c>
      <c r="O37" s="22">
        <f t="shared" si="11"/>
        <v>1.7863954051864179</v>
      </c>
      <c r="P37" s="22">
        <f t="shared" si="12"/>
        <v>2.0408954051864181</v>
      </c>
      <c r="Q37" s="22">
        <f t="shared" si="13"/>
        <v>2.549895405186418</v>
      </c>
      <c r="R37" s="22">
        <f t="shared" si="14"/>
        <v>3.0588954051864183</v>
      </c>
      <c r="S37" s="22">
        <f t="shared" si="15"/>
        <v>3.5678954051864178</v>
      </c>
      <c r="T37" s="22">
        <f t="shared" si="16"/>
        <v>4.0768954051864181</v>
      </c>
      <c r="U37" s="22">
        <f t="shared" si="17"/>
        <v>4.5858954051864185</v>
      </c>
      <c r="V37" s="23">
        <f t="shared" si="18"/>
        <v>0.71711570751802722</v>
      </c>
      <c r="W37" s="23">
        <f t="shared" si="19"/>
        <v>0.63259128174861268</v>
      </c>
      <c r="X37" s="23">
        <f t="shared" si="20"/>
        <v>0.49383888434379464</v>
      </c>
      <c r="Y37" s="23">
        <f t="shared" si="21"/>
        <v>0.37728672237401351</v>
      </c>
      <c r="Z37" s="23">
        <f t="shared" si="22"/>
        <v>0.30989538493121227</v>
      </c>
      <c r="AA37" s="23">
        <f t="shared" si="23"/>
        <v>0.26445694441381473</v>
      </c>
      <c r="AB37" s="23">
        <f t="shared" si="24"/>
        <v>0.23129427582740991</v>
      </c>
      <c r="AC37" s="23">
        <f t="shared" si="25"/>
        <v>0.20584847040541554</v>
      </c>
      <c r="AD37" s="23">
        <f t="shared" si="26"/>
        <v>0.1856264123606457</v>
      </c>
      <c r="AE37" s="23">
        <f t="shared" si="27"/>
        <v>0.16912855091640777</v>
      </c>
      <c r="AF37" s="23">
        <f t="shared" si="28"/>
        <v>0.14376014836474527</v>
      </c>
      <c r="AG37" s="23">
        <f t="shared" si="29"/>
        <v>0.12511453810149398</v>
      </c>
      <c r="AH37" s="23">
        <f t="shared" si="30"/>
        <v>0.11080347964537207</v>
      </c>
      <c r="AI37" s="23">
        <f t="shared" si="31"/>
        <v>9.9459624063475083E-2</v>
      </c>
      <c r="AJ37" s="23">
        <f t="shared" si="32"/>
        <v>9.024007777707066E-2</v>
      </c>
      <c r="AK37" s="18">
        <f t="shared" si="33"/>
        <v>0.52333799085731247</v>
      </c>
      <c r="AL37" s="18">
        <f t="shared" si="34"/>
        <v>0.43151731703892693</v>
      </c>
      <c r="AM37" s="18">
        <f t="shared" si="35"/>
        <v>0.30948277551377112</v>
      </c>
      <c r="AN37" s="18">
        <f t="shared" si="36"/>
        <v>0.22727102386553269</v>
      </c>
      <c r="AO37" s="18">
        <f t="shared" si="37"/>
        <v>0.18618016243849655</v>
      </c>
      <c r="AP37" s="18">
        <f t="shared" si="38"/>
        <v>0.16070408708400125</v>
      </c>
      <c r="AQ37" s="18">
        <f t="shared" si="39"/>
        <v>0.14312887267045085</v>
      </c>
      <c r="AR37" s="18">
        <f t="shared" si="40"/>
        <v>0.13018440583273319</v>
      </c>
      <c r="AS37" s="18">
        <f t="shared" si="41"/>
        <v>0.12021450029154032</v>
      </c>
      <c r="AT37" s="18">
        <f t="shared" si="42"/>
        <v>0.11228014529184263</v>
      </c>
      <c r="AU37" s="18">
        <f t="shared" si="43"/>
        <v>0.10041506412095899</v>
      </c>
      <c r="AV37" s="18">
        <f t="shared" si="44"/>
        <v>9.1943299808801032E-2</v>
      </c>
      <c r="AW37" s="18">
        <f t="shared" si="45"/>
        <v>8.5578703554779562E-2</v>
      </c>
      <c r="AX37" s="18">
        <f t="shared" si="46"/>
        <v>8.0616305102159336E-2</v>
      </c>
      <c r="AY37" s="18">
        <f t="shared" si="47"/>
        <v>7.6635800350212169E-2</v>
      </c>
      <c r="AZ37" s="24">
        <v>1.439971E-3</v>
      </c>
      <c r="BA37" s="24">
        <v>5.1999999999999995E-4</v>
      </c>
      <c r="BB37" s="24">
        <v>0</v>
      </c>
      <c r="BR37" s="4">
        <v>-11.25</v>
      </c>
      <c r="BS37" s="4">
        <f t="shared" si="52"/>
        <v>-16.535945694153693</v>
      </c>
      <c r="BT37" s="4">
        <f t="shared" si="53"/>
        <v>16.535945694153693</v>
      </c>
      <c r="BU37" s="4">
        <v>-31.25</v>
      </c>
      <c r="BV37" s="4">
        <f t="shared" si="54"/>
        <v>-24.968730444297723</v>
      </c>
      <c r="BW37" s="4">
        <f t="shared" si="55"/>
        <v>24.968730444297723</v>
      </c>
      <c r="BX37" s="4">
        <v>-51.25</v>
      </c>
      <c r="BY37" s="4">
        <f t="shared" si="56"/>
        <v>-31.199959935871714</v>
      </c>
      <c r="BZ37" s="4">
        <f t="shared" si="57"/>
        <v>31.199959935871714</v>
      </c>
      <c r="CA37" s="4">
        <v>-71.25</v>
      </c>
      <c r="CB37" s="4">
        <f t="shared" si="58"/>
        <v>-36.379080527138122</v>
      </c>
      <c r="CC37" s="4">
        <f t="shared" si="59"/>
        <v>36.379080527138122</v>
      </c>
      <c r="CD37" s="4">
        <v>-91.25</v>
      </c>
      <c r="CE37" s="4">
        <f t="shared" si="60"/>
        <v>-40.907670429883929</v>
      </c>
      <c r="CF37" s="4">
        <f t="shared" si="61"/>
        <v>40.907670429883929</v>
      </c>
      <c r="CG37" s="4"/>
      <c r="CH37" s="4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</row>
    <row r="38" spans="1:125" x14ac:dyDescent="0.15">
      <c r="A38" s="3">
        <v>740</v>
      </c>
      <c r="B38" s="18">
        <v>3.18</v>
      </c>
      <c r="C38" s="18">
        <v>0.82</v>
      </c>
      <c r="D38" s="18">
        <v>1.2</v>
      </c>
      <c r="E38" s="18">
        <v>4.4841613074206371E-3</v>
      </c>
      <c r="G38" s="22">
        <f t="shared" si="3"/>
        <v>5.6484161307420643E-2</v>
      </c>
      <c r="H38" s="22">
        <f t="shared" si="4"/>
        <v>0.10848416130742064</v>
      </c>
      <c r="I38" s="22">
        <f t="shared" si="5"/>
        <v>0.26448416130742064</v>
      </c>
      <c r="J38" s="22">
        <f t="shared" si="6"/>
        <v>0.5244841613074207</v>
      </c>
      <c r="K38" s="22">
        <f t="shared" si="7"/>
        <v>0.78448416130742071</v>
      </c>
      <c r="L38" s="22">
        <f t="shared" si="8"/>
        <v>1.0444841613074207</v>
      </c>
      <c r="M38" s="22">
        <f t="shared" si="9"/>
        <v>1.3044841613074207</v>
      </c>
      <c r="N38" s="22">
        <f t="shared" si="10"/>
        <v>1.5644841613074207</v>
      </c>
      <c r="O38" s="22">
        <f t="shared" si="11"/>
        <v>1.8244841613074205</v>
      </c>
      <c r="P38" s="22">
        <f t="shared" si="12"/>
        <v>2.0844841613074205</v>
      </c>
      <c r="Q38" s="22">
        <f t="shared" si="13"/>
        <v>2.6044841613074206</v>
      </c>
      <c r="R38" s="22">
        <f t="shared" si="14"/>
        <v>3.1244841613074206</v>
      </c>
      <c r="S38" s="22">
        <f t="shared" si="15"/>
        <v>3.6444841613074201</v>
      </c>
      <c r="T38" s="22">
        <f t="shared" si="16"/>
        <v>4.1644841613074206</v>
      </c>
      <c r="U38" s="22">
        <f t="shared" si="17"/>
        <v>4.6844841613074202</v>
      </c>
      <c r="V38" s="23">
        <f t="shared" si="18"/>
        <v>0.7156634120953983</v>
      </c>
      <c r="W38" s="23">
        <f t="shared" si="19"/>
        <v>0.63021944813132236</v>
      </c>
      <c r="X38" s="23">
        <f t="shared" si="20"/>
        <v>0.49058481759576511</v>
      </c>
      <c r="Y38" s="23">
        <f t="shared" si="21"/>
        <v>0.37380959476951814</v>
      </c>
      <c r="Z38" s="23">
        <f t="shared" si="22"/>
        <v>0.30651808525660384</v>
      </c>
      <c r="AA38" s="23">
        <f t="shared" si="23"/>
        <v>0.26125240804681105</v>
      </c>
      <c r="AB38" s="23">
        <f t="shared" si="24"/>
        <v>0.22827433334764358</v>
      </c>
      <c r="AC38" s="23">
        <f t="shared" si="25"/>
        <v>0.20300601963500098</v>
      </c>
      <c r="AD38" s="23">
        <f t="shared" si="26"/>
        <v>0.18294847586297003</v>
      </c>
      <c r="AE38" s="23">
        <f t="shared" si="27"/>
        <v>0.16660093174590473</v>
      </c>
      <c r="AF38" s="23">
        <f t="shared" si="28"/>
        <v>0.14149324749952275</v>
      </c>
      <c r="AG38" s="23">
        <f t="shared" si="29"/>
        <v>0.12306321408432463</v>
      </c>
      <c r="AH38" s="23">
        <f t="shared" si="30"/>
        <v>0.10893203123158024</v>
      </c>
      <c r="AI38" s="23">
        <f t="shared" si="31"/>
        <v>9.7739974712323097E-2</v>
      </c>
      <c r="AJ38" s="23">
        <f t="shared" si="32"/>
        <v>8.8649980405083539E-2</v>
      </c>
      <c r="AK38" s="18">
        <f t="shared" si="33"/>
        <v>0.52162251973316509</v>
      </c>
      <c r="AL38" s="18">
        <f t="shared" si="34"/>
        <v>0.42915676514046414</v>
      </c>
      <c r="AM38" s="18">
        <f t="shared" si="35"/>
        <v>0.30696635400786743</v>
      </c>
      <c r="AN38" s="18">
        <f t="shared" si="36"/>
        <v>0.22504608579928462</v>
      </c>
      <c r="AO38" s="18">
        <f t="shared" si="37"/>
        <v>0.18422804776288182</v>
      </c>
      <c r="AP38" s="18">
        <f t="shared" si="38"/>
        <v>0.15896957791943442</v>
      </c>
      <c r="AQ38" s="18">
        <f t="shared" si="39"/>
        <v>0.14156865408576197</v>
      </c>
      <c r="AR38" s="18">
        <f t="shared" si="40"/>
        <v>0.12876637684417416</v>
      </c>
      <c r="AS38" s="18">
        <f t="shared" si="41"/>
        <v>0.11891459798634499</v>
      </c>
      <c r="AT38" s="18">
        <f t="shared" si="42"/>
        <v>0.11107994925503134</v>
      </c>
      <c r="AU38" s="18">
        <f t="shared" si="43"/>
        <v>9.9374020856686951E-2</v>
      </c>
      <c r="AV38" s="18">
        <f t="shared" si="44"/>
        <v>9.1023763183612327E-2</v>
      </c>
      <c r="AW38" s="18">
        <f t="shared" si="45"/>
        <v>8.4755055451880001E-2</v>
      </c>
      <c r="AX38" s="18">
        <f t="shared" si="46"/>
        <v>7.9870303779436963E-2</v>
      </c>
      <c r="AY38" s="18">
        <f t="shared" si="47"/>
        <v>7.5953984487746096E-2</v>
      </c>
      <c r="AZ38" s="24">
        <v>6.9007859999999999E-4</v>
      </c>
      <c r="BA38" s="24">
        <v>2.4919999999999999E-4</v>
      </c>
      <c r="BB38" s="24">
        <v>0</v>
      </c>
      <c r="BR38" s="4">
        <v>-11</v>
      </c>
      <c r="BS38" s="4">
        <f t="shared" si="52"/>
        <v>-16.703293088490067</v>
      </c>
      <c r="BT38" s="4">
        <f t="shared" si="53"/>
        <v>16.703293088490067</v>
      </c>
      <c r="BU38" s="4">
        <v>-31</v>
      </c>
      <c r="BV38" s="4">
        <f t="shared" si="54"/>
        <v>-25.278449319529077</v>
      </c>
      <c r="BW38" s="4">
        <f t="shared" si="55"/>
        <v>25.278449319529077</v>
      </c>
      <c r="BX38" s="4">
        <v>-51</v>
      </c>
      <c r="BY38" s="4">
        <f t="shared" si="56"/>
        <v>-31.606961258558215</v>
      </c>
      <c r="BZ38" s="4">
        <f t="shared" si="57"/>
        <v>31.606961258558215</v>
      </c>
      <c r="CA38" s="4">
        <v>-71</v>
      </c>
      <c r="CB38" s="4">
        <f t="shared" si="58"/>
        <v>-36.864617182333525</v>
      </c>
      <c r="CC38" s="4">
        <f t="shared" si="59"/>
        <v>36.864617182333525</v>
      </c>
      <c r="CD38" s="4">
        <v>-91</v>
      </c>
      <c r="CE38" s="4">
        <f t="shared" si="60"/>
        <v>-41.460824883255761</v>
      </c>
      <c r="CF38" s="4">
        <f t="shared" si="61"/>
        <v>41.460824883255761</v>
      </c>
      <c r="CG38" s="4"/>
      <c r="CH38" s="4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</row>
    <row r="39" spans="1:125" x14ac:dyDescent="0.15">
      <c r="A39" s="3">
        <v>750</v>
      </c>
      <c r="B39" s="18">
        <v>3.15</v>
      </c>
      <c r="C39" s="18">
        <v>0.86</v>
      </c>
      <c r="D39" s="18">
        <v>1.3</v>
      </c>
      <c r="E39" s="18">
        <v>4.2009821593169605E-3</v>
      </c>
      <c r="G39" s="22">
        <f t="shared" si="3"/>
        <v>5.7300982159316956E-2</v>
      </c>
      <c r="H39" s="22">
        <f t="shared" si="4"/>
        <v>0.11040098215931694</v>
      </c>
      <c r="I39" s="22">
        <f t="shared" si="5"/>
        <v>0.26970098215931698</v>
      </c>
      <c r="J39" s="22">
        <f t="shared" si="6"/>
        <v>0.535200982159317</v>
      </c>
      <c r="K39" s="22">
        <f t="shared" si="7"/>
        <v>0.80070098215931695</v>
      </c>
      <c r="L39" s="22">
        <f t="shared" si="8"/>
        <v>1.066200982159317</v>
      </c>
      <c r="M39" s="22">
        <f t="shared" si="9"/>
        <v>1.3317009821593169</v>
      </c>
      <c r="N39" s="22">
        <f t="shared" si="10"/>
        <v>1.5972009821593169</v>
      </c>
      <c r="O39" s="22">
        <f t="shared" si="11"/>
        <v>1.8627009821593168</v>
      </c>
      <c r="P39" s="22">
        <f t="shared" si="12"/>
        <v>2.1282009821593171</v>
      </c>
      <c r="Q39" s="22">
        <f t="shared" si="13"/>
        <v>2.6592009821593168</v>
      </c>
      <c r="R39" s="22">
        <f t="shared" si="14"/>
        <v>3.1902009821593169</v>
      </c>
      <c r="S39" s="22">
        <f t="shared" si="15"/>
        <v>3.7212009821593166</v>
      </c>
      <c r="T39" s="22">
        <f t="shared" si="16"/>
        <v>4.2522009821593167</v>
      </c>
      <c r="U39" s="22">
        <f t="shared" si="17"/>
        <v>4.7832009821593164</v>
      </c>
      <c r="V39" s="23">
        <f t="shared" si="18"/>
        <v>0.71395659692044899</v>
      </c>
      <c r="W39" s="23">
        <f t="shared" si="19"/>
        <v>0.62771025179423534</v>
      </c>
      <c r="X39" s="23">
        <f t="shared" si="20"/>
        <v>0.48730684612790842</v>
      </c>
      <c r="Y39" s="23">
        <f t="shared" si="21"/>
        <v>0.37036534756406136</v>
      </c>
      <c r="Z39" s="23">
        <f t="shared" si="22"/>
        <v>0.30319504656188867</v>
      </c>
      <c r="AA39" s="23">
        <f t="shared" si="23"/>
        <v>0.25811179777815751</v>
      </c>
      <c r="AB39" s="23">
        <f t="shared" si="24"/>
        <v>0.22532269937088989</v>
      </c>
      <c r="AC39" s="23">
        <f t="shared" si="25"/>
        <v>0.20023353521112774</v>
      </c>
      <c r="AD39" s="23">
        <f t="shared" si="26"/>
        <v>0.18034065713661107</v>
      </c>
      <c r="AE39" s="23">
        <f t="shared" si="27"/>
        <v>0.16414271944204817</v>
      </c>
      <c r="AF39" s="23">
        <f t="shared" si="28"/>
        <v>0.13929305327314934</v>
      </c>
      <c r="AG39" s="23">
        <f t="shared" si="29"/>
        <v>0.12107524425333516</v>
      </c>
      <c r="AH39" s="23">
        <f t="shared" si="30"/>
        <v>0.10712049803877033</v>
      </c>
      <c r="AI39" s="23">
        <f t="shared" si="31"/>
        <v>9.6076938170917003E-2</v>
      </c>
      <c r="AJ39" s="23">
        <f t="shared" si="32"/>
        <v>8.7113412603483376E-2</v>
      </c>
      <c r="AK39" s="18">
        <f t="shared" si="33"/>
        <v>0.51961309168360603</v>
      </c>
      <c r="AL39" s="18">
        <f t="shared" si="34"/>
        <v>0.42667123605722934</v>
      </c>
      <c r="AM39" s="18">
        <f t="shared" si="35"/>
        <v>0.30444548651775261</v>
      </c>
      <c r="AN39" s="18">
        <f t="shared" si="36"/>
        <v>0.2228539545150594</v>
      </c>
      <c r="AO39" s="18">
        <f t="shared" si="37"/>
        <v>0.18231673541154975</v>
      </c>
      <c r="AP39" s="18">
        <f t="shared" si="38"/>
        <v>0.15727732744154546</v>
      </c>
      <c r="AQ39" s="18">
        <f t="shared" si="39"/>
        <v>0.14005004417365216</v>
      </c>
      <c r="AR39" s="18">
        <f t="shared" si="40"/>
        <v>0.12738854829877194</v>
      </c>
      <c r="AS39" s="18">
        <f t="shared" si="41"/>
        <v>0.11765323342751957</v>
      </c>
      <c r="AT39" s="18">
        <f t="shared" si="42"/>
        <v>0.1099165831179969</v>
      </c>
      <c r="AU39" s="18">
        <f t="shared" si="43"/>
        <v>9.836656683936526E-2</v>
      </c>
      <c r="AV39" s="18">
        <f t="shared" si="44"/>
        <v>9.0134954942453188E-2</v>
      </c>
      <c r="AW39" s="18">
        <f t="shared" si="45"/>
        <v>8.3959659626576005E-2</v>
      </c>
      <c r="AX39" s="18">
        <f t="shared" si="46"/>
        <v>7.9150415486467562E-2</v>
      </c>
      <c r="AY39" s="18">
        <f t="shared" si="47"/>
        <v>7.5296425696831371E-2</v>
      </c>
      <c r="AZ39" s="24">
        <v>3.323011E-4</v>
      </c>
      <c r="BA39" s="24">
        <v>1.1999999999999999E-4</v>
      </c>
      <c r="BB39" s="24">
        <v>0</v>
      </c>
      <c r="BR39" s="4">
        <v>-10.75</v>
      </c>
      <c r="BS39" s="4">
        <f t="shared" si="52"/>
        <v>-16.865274975522929</v>
      </c>
      <c r="BT39" s="4">
        <f t="shared" si="53"/>
        <v>16.865274975522929</v>
      </c>
      <c r="BU39" s="4">
        <v>-30.75</v>
      </c>
      <c r="BV39" s="4">
        <f t="shared" si="54"/>
        <v>-25.581976076917904</v>
      </c>
      <c r="BW39" s="4">
        <f t="shared" si="55"/>
        <v>25.581976076917904</v>
      </c>
      <c r="BX39" s="4">
        <v>-50.75</v>
      </c>
      <c r="BY39" s="4">
        <f t="shared" si="56"/>
        <v>-32.006835207499037</v>
      </c>
      <c r="BZ39" s="4">
        <f t="shared" si="57"/>
        <v>32.006835207499037</v>
      </c>
      <c r="CA39" s="4">
        <v>-70.75</v>
      </c>
      <c r="CB39" s="4">
        <f t="shared" si="58"/>
        <v>-37.342167853513807</v>
      </c>
      <c r="CC39" s="4">
        <f t="shared" si="59"/>
        <v>37.342167853513807</v>
      </c>
      <c r="CD39" s="4">
        <v>-90.75</v>
      </c>
      <c r="CE39" s="4">
        <f t="shared" si="60"/>
        <v>-42.005208010436043</v>
      </c>
      <c r="CF39" s="4">
        <f t="shared" si="61"/>
        <v>42.005208010436043</v>
      </c>
      <c r="CG39" s="4"/>
      <c r="CH39" s="4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</row>
    <row r="40" spans="1:125" x14ac:dyDescent="0.15">
      <c r="A40" s="3">
        <v>760</v>
      </c>
      <c r="B40" s="18">
        <v>3.12</v>
      </c>
      <c r="C40" s="18">
        <v>0.9</v>
      </c>
      <c r="D40" s="18">
        <v>1.4</v>
      </c>
      <c r="E40" s="18">
        <v>3.9814723395389037E-3</v>
      </c>
      <c r="G40" s="22">
        <f t="shared" si="3"/>
        <v>5.8181472339538902E-2</v>
      </c>
      <c r="H40" s="22">
        <f t="shared" si="4"/>
        <v>0.11238147233953891</v>
      </c>
      <c r="I40" s="22">
        <f t="shared" si="5"/>
        <v>0.2749814723395389</v>
      </c>
      <c r="J40" s="22">
        <f t="shared" si="6"/>
        <v>0.54598147233953898</v>
      </c>
      <c r="K40" s="22">
        <f t="shared" si="7"/>
        <v>0.81698147233953888</v>
      </c>
      <c r="L40" s="22">
        <f t="shared" si="8"/>
        <v>1.0879814723395389</v>
      </c>
      <c r="M40" s="22">
        <f t="shared" si="9"/>
        <v>1.3589814723395388</v>
      </c>
      <c r="N40" s="22">
        <f t="shared" si="10"/>
        <v>1.6299814723395387</v>
      </c>
      <c r="O40" s="22">
        <f t="shared" si="11"/>
        <v>1.9009814723395386</v>
      </c>
      <c r="P40" s="22">
        <f t="shared" si="12"/>
        <v>2.1719814723395392</v>
      </c>
      <c r="Q40" s="22">
        <f t="shared" si="13"/>
        <v>2.713981472339539</v>
      </c>
      <c r="R40" s="22">
        <f t="shared" si="14"/>
        <v>3.2559814723395388</v>
      </c>
      <c r="S40" s="22">
        <f t="shared" si="15"/>
        <v>3.7979814723395386</v>
      </c>
      <c r="T40" s="22">
        <f t="shared" si="16"/>
        <v>4.3399814723395389</v>
      </c>
      <c r="U40" s="22">
        <f t="shared" si="17"/>
        <v>4.8819814723395387</v>
      </c>
      <c r="V40" s="23">
        <f t="shared" si="18"/>
        <v>0.71213519161588446</v>
      </c>
      <c r="W40" s="23">
        <f t="shared" si="19"/>
        <v>0.62515201920243613</v>
      </c>
      <c r="X40" s="23">
        <f t="shared" si="20"/>
        <v>0.48404673747888138</v>
      </c>
      <c r="Y40" s="23">
        <f t="shared" si="21"/>
        <v>0.36697396056655274</v>
      </c>
      <c r="Z40" s="23">
        <f t="shared" si="22"/>
        <v>0.29993774494564529</v>
      </c>
      <c r="AA40" s="23">
        <f t="shared" si="23"/>
        <v>0.25504213105374807</v>
      </c>
      <c r="AB40" s="23">
        <f t="shared" si="24"/>
        <v>0.22244371539696184</v>
      </c>
      <c r="AC40" s="23">
        <f t="shared" si="25"/>
        <v>0.19753362195317381</v>
      </c>
      <c r="AD40" s="23">
        <f t="shared" si="26"/>
        <v>0.1778043751133449</v>
      </c>
      <c r="AE40" s="23">
        <f t="shared" si="27"/>
        <v>0.16175449404283437</v>
      </c>
      <c r="AF40" s="23">
        <f t="shared" si="28"/>
        <v>0.13715908691398226</v>
      </c>
      <c r="AG40" s="23">
        <f t="shared" si="29"/>
        <v>0.11914955734741195</v>
      </c>
      <c r="AH40" s="23">
        <f t="shared" si="30"/>
        <v>0.10536746638150696</v>
      </c>
      <c r="AI40" s="23">
        <f t="shared" si="31"/>
        <v>9.4468902062964766E-2</v>
      </c>
      <c r="AJ40" s="23">
        <f t="shared" si="32"/>
        <v>8.5628650008446883E-2</v>
      </c>
      <c r="AK40" s="18">
        <f t="shared" si="33"/>
        <v>0.51747668311295725</v>
      </c>
      <c r="AL40" s="18">
        <f t="shared" si="34"/>
        <v>0.42414946276912535</v>
      </c>
      <c r="AM40" s="18">
        <f t="shared" si="35"/>
        <v>0.30195221671872685</v>
      </c>
      <c r="AN40" s="18">
        <f t="shared" si="36"/>
        <v>0.22070681912752266</v>
      </c>
      <c r="AO40" s="18">
        <f t="shared" si="37"/>
        <v>0.18045225334332698</v>
      </c>
      <c r="AP40" s="18">
        <f t="shared" si="38"/>
        <v>0.15563058005613839</v>
      </c>
      <c r="AQ40" s="18">
        <f t="shared" si="39"/>
        <v>0.13857479257540858</v>
      </c>
      <c r="AR40" s="18">
        <f t="shared" si="40"/>
        <v>0.12605178306004661</v>
      </c>
      <c r="AS40" s="18">
        <f t="shared" si="41"/>
        <v>0.11643070868147198</v>
      </c>
      <c r="AT40" s="18">
        <f t="shared" si="42"/>
        <v>0.10878997862507858</v>
      </c>
      <c r="AU40" s="18">
        <f t="shared" si="43"/>
        <v>9.7392206999812742E-2</v>
      </c>
      <c r="AV40" s="18">
        <f t="shared" si="44"/>
        <v>8.9276170352577344E-2</v>
      </c>
      <c r="AW40" s="18">
        <f t="shared" si="45"/>
        <v>8.3191707567548817E-2</v>
      </c>
      <c r="AX40" s="18">
        <f t="shared" si="46"/>
        <v>7.8455783796090944E-2</v>
      </c>
      <c r="AY40" s="18">
        <f t="shared" si="47"/>
        <v>7.4662250640398664E-2</v>
      </c>
      <c r="AZ40" s="24">
        <v>1.6615049999999998E-4</v>
      </c>
      <c r="BA40" s="24">
        <v>5.9999999999999995E-5</v>
      </c>
      <c r="BB40" s="24">
        <v>0</v>
      </c>
      <c r="BR40" s="4">
        <v>-10.5</v>
      </c>
      <c r="BS40" s="4">
        <f t="shared" si="52"/>
        <v>-17.022044530549202</v>
      </c>
      <c r="BT40" s="4">
        <f t="shared" si="53"/>
        <v>17.022044530549202</v>
      </c>
      <c r="BU40" s="4">
        <v>-30.5</v>
      </c>
      <c r="BV40" s="4">
        <f t="shared" si="54"/>
        <v>-25.879528589215067</v>
      </c>
      <c r="BW40" s="4">
        <f t="shared" si="55"/>
        <v>25.879528589215067</v>
      </c>
      <c r="BX40" s="4">
        <v>-50.5</v>
      </c>
      <c r="BY40" s="4">
        <f t="shared" si="56"/>
        <v>-32.39984567864483</v>
      </c>
      <c r="BZ40" s="4">
        <f t="shared" si="57"/>
        <v>32.39984567864483</v>
      </c>
      <c r="CA40" s="4">
        <v>-70.5</v>
      </c>
      <c r="CB40" s="4">
        <f t="shared" si="58"/>
        <v>-37.812035121109261</v>
      </c>
      <c r="CC40" s="4">
        <f t="shared" si="59"/>
        <v>37.812035121109261</v>
      </c>
      <c r="CD40" s="4">
        <v>-90.5</v>
      </c>
      <c r="CE40" s="4">
        <f t="shared" si="60"/>
        <v>-42.541156542811571</v>
      </c>
      <c r="CF40" s="4">
        <f t="shared" si="61"/>
        <v>42.541156542811571</v>
      </c>
      <c r="CG40" s="4"/>
      <c r="CH40" s="4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</row>
    <row r="41" spans="1:125" x14ac:dyDescent="0.15">
      <c r="A41" s="3">
        <v>770</v>
      </c>
      <c r="B41" s="18">
        <v>3.09</v>
      </c>
      <c r="C41" s="18">
        <v>0.94</v>
      </c>
      <c r="D41" s="18">
        <v>1.5</v>
      </c>
      <c r="E41" s="18">
        <v>3.8341651362284752E-3</v>
      </c>
      <c r="G41" s="22">
        <f t="shared" si="3"/>
        <v>5.9134165136228475E-2</v>
      </c>
      <c r="H41" s="22">
        <f t="shared" si="4"/>
        <v>0.11443416513622848</v>
      </c>
      <c r="I41" s="22">
        <f t="shared" si="5"/>
        <v>0.2803341651362285</v>
      </c>
      <c r="J41" s="22">
        <f t="shared" si="6"/>
        <v>0.55683416513622852</v>
      </c>
      <c r="K41" s="22">
        <f t="shared" si="7"/>
        <v>0.83333416513622838</v>
      </c>
      <c r="L41" s="22">
        <f t="shared" si="8"/>
        <v>1.1098341651362287</v>
      </c>
      <c r="M41" s="22">
        <f t="shared" si="9"/>
        <v>1.3863341651362284</v>
      </c>
      <c r="N41" s="22">
        <f t="shared" si="10"/>
        <v>1.6628341651362284</v>
      </c>
      <c r="O41" s="22">
        <f t="shared" si="11"/>
        <v>1.9393341651362284</v>
      </c>
      <c r="P41" s="22">
        <f t="shared" si="12"/>
        <v>2.2158341651362288</v>
      </c>
      <c r="Q41" s="22">
        <f t="shared" si="13"/>
        <v>2.7688341651362283</v>
      </c>
      <c r="R41" s="22">
        <f t="shared" si="14"/>
        <v>3.3218341651362282</v>
      </c>
      <c r="S41" s="22">
        <f t="shared" si="15"/>
        <v>3.8748341651362281</v>
      </c>
      <c r="T41" s="22">
        <f t="shared" si="16"/>
        <v>4.427834165136229</v>
      </c>
      <c r="U41" s="22">
        <f t="shared" si="17"/>
        <v>4.9808341651362289</v>
      </c>
      <c r="V41" s="23">
        <f t="shared" si="18"/>
        <v>0.71018548730692976</v>
      </c>
      <c r="W41" s="23">
        <f t="shared" si="19"/>
        <v>0.62253630132415372</v>
      </c>
      <c r="X41" s="23">
        <f t="shared" si="20"/>
        <v>0.48079956650082023</v>
      </c>
      <c r="Y41" s="23">
        <f t="shared" si="21"/>
        <v>0.36363149260510408</v>
      </c>
      <c r="Z41" s="23">
        <f t="shared" si="22"/>
        <v>0.29674242981557009</v>
      </c>
      <c r="AA41" s="23">
        <f t="shared" si="23"/>
        <v>0.25203971892424604</v>
      </c>
      <c r="AB41" s="23">
        <f t="shared" si="24"/>
        <v>0.21963373644369222</v>
      </c>
      <c r="AC41" s="23">
        <f t="shared" si="25"/>
        <v>0.19490268492516805</v>
      </c>
      <c r="AD41" s="23">
        <f t="shared" si="26"/>
        <v>0.17533609452599563</v>
      </c>
      <c r="AE41" s="23">
        <f t="shared" si="27"/>
        <v>0.15943278808225525</v>
      </c>
      <c r="AF41" s="23">
        <f t="shared" si="28"/>
        <v>0.13508803141993786</v>
      </c>
      <c r="AG41" s="23">
        <f t="shared" si="29"/>
        <v>0.11728299397196729</v>
      </c>
      <c r="AH41" s="23">
        <f t="shared" si="30"/>
        <v>0.1036699322073904</v>
      </c>
      <c r="AI41" s="23">
        <f t="shared" si="31"/>
        <v>9.2913010684168462E-2</v>
      </c>
      <c r="AJ41" s="23">
        <f t="shared" si="32"/>
        <v>8.4192976216830751E-2</v>
      </c>
      <c r="AK41" s="18">
        <f t="shared" si="33"/>
        <v>0.51519880336870549</v>
      </c>
      <c r="AL41" s="18">
        <f t="shared" si="34"/>
        <v>0.42158380033010623</v>
      </c>
      <c r="AM41" s="18">
        <f t="shared" si="35"/>
        <v>0.29948246858142086</v>
      </c>
      <c r="AN41" s="18">
        <f t="shared" si="36"/>
        <v>0.21860159103907004</v>
      </c>
      <c r="AO41" s="18">
        <f t="shared" si="37"/>
        <v>0.17863186734946979</v>
      </c>
      <c r="AP41" s="18">
        <f t="shared" si="38"/>
        <v>0.15402682549554289</v>
      </c>
      <c r="AQ41" s="18">
        <f t="shared" si="39"/>
        <v>0.1371405614814192</v>
      </c>
      <c r="AR41" s="18">
        <f t="shared" si="40"/>
        <v>0.12475388710390153</v>
      </c>
      <c r="AS41" s="18">
        <f t="shared" si="41"/>
        <v>0.11524495413217642</v>
      </c>
      <c r="AT41" s="18">
        <f t="shared" si="42"/>
        <v>0.10769817599142353</v>
      </c>
      <c r="AU41" s="18">
        <f t="shared" si="43"/>
        <v>9.6449168275863667E-2</v>
      </c>
      <c r="AV41" s="18">
        <f t="shared" si="44"/>
        <v>8.8445790067938582E-2</v>
      </c>
      <c r="AW41" s="18">
        <f t="shared" si="45"/>
        <v>8.2449709042855701E-2</v>
      </c>
      <c r="AX41" s="18">
        <f t="shared" si="46"/>
        <v>7.7785028560104663E-2</v>
      </c>
      <c r="AY41" s="18">
        <f t="shared" si="47"/>
        <v>7.4050174169691688E-2</v>
      </c>
      <c r="AZ41" s="24">
        <v>8.3075269999999992E-5</v>
      </c>
      <c r="BA41" s="24">
        <v>2.9999999999999997E-5</v>
      </c>
      <c r="BB41" s="24">
        <v>0</v>
      </c>
      <c r="BR41" s="4">
        <v>-10.25</v>
      </c>
      <c r="BS41" s="4">
        <f t="shared" si="52"/>
        <v>-17.173744495595596</v>
      </c>
      <c r="BT41" s="4">
        <f t="shared" si="53"/>
        <v>17.173744495595596</v>
      </c>
      <c r="BU41" s="4">
        <v>-30.25</v>
      </c>
      <c r="BV41" s="4">
        <f t="shared" si="54"/>
        <v>-26.171310628243287</v>
      </c>
      <c r="BW41" s="4">
        <f t="shared" si="55"/>
        <v>26.171310628243287</v>
      </c>
      <c r="BX41" s="4">
        <v>-50.25</v>
      </c>
      <c r="BY41" s="4">
        <f t="shared" si="56"/>
        <v>-32.786239491591587</v>
      </c>
      <c r="BZ41" s="4">
        <f t="shared" si="57"/>
        <v>32.786239491591587</v>
      </c>
      <c r="CA41" s="4">
        <v>-70.25</v>
      </c>
      <c r="CB41" s="4">
        <f t="shared" si="58"/>
        <v>-38.274501956263258</v>
      </c>
      <c r="CC41" s="4">
        <f t="shared" si="59"/>
        <v>38.274501956263258</v>
      </c>
      <c r="CD41" s="4">
        <v>-90.25</v>
      </c>
      <c r="CE41" s="4">
        <f t="shared" si="60"/>
        <v>-43.068985360697781</v>
      </c>
      <c r="CF41" s="4">
        <f t="shared" si="61"/>
        <v>43.068985360697781</v>
      </c>
      <c r="CG41" s="4"/>
      <c r="CH41" s="4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</row>
    <row r="42" spans="1:125" x14ac:dyDescent="0.15">
      <c r="A42" s="3">
        <v>780</v>
      </c>
      <c r="B42" s="18">
        <v>3.06</v>
      </c>
      <c r="C42" s="18">
        <v>0.98</v>
      </c>
      <c r="D42" s="18">
        <v>1.6</v>
      </c>
      <c r="E42" s="18">
        <v>3.7820147091232174E-3</v>
      </c>
      <c r="G42" s="22">
        <f t="shared" si="3"/>
        <v>6.0182014709123224E-2</v>
      </c>
      <c r="H42" s="22">
        <f t="shared" si="4"/>
        <v>0.11658201470912323</v>
      </c>
      <c r="I42" s="22">
        <f t="shared" si="5"/>
        <v>0.28578201470912323</v>
      </c>
      <c r="J42" s="22">
        <f t="shared" si="6"/>
        <v>0.56778201470912326</v>
      </c>
      <c r="K42" s="22">
        <f t="shared" si="7"/>
        <v>0.84978201470912318</v>
      </c>
      <c r="L42" s="22">
        <f t="shared" si="8"/>
        <v>1.1317820147091233</v>
      </c>
      <c r="M42" s="22">
        <f t="shared" si="9"/>
        <v>1.4137820147091233</v>
      </c>
      <c r="N42" s="22">
        <f t="shared" si="10"/>
        <v>1.6957820147091232</v>
      </c>
      <c r="O42" s="22">
        <f t="shared" si="11"/>
        <v>1.977782014709123</v>
      </c>
      <c r="P42" s="22">
        <f t="shared" si="12"/>
        <v>2.2597820147091237</v>
      </c>
      <c r="Q42" s="22">
        <f t="shared" si="13"/>
        <v>2.8237820147091237</v>
      </c>
      <c r="R42" s="22">
        <f t="shared" si="14"/>
        <v>3.3877820147091233</v>
      </c>
      <c r="S42" s="22">
        <f t="shared" si="15"/>
        <v>3.9517820147091229</v>
      </c>
      <c r="T42" s="22">
        <f t="shared" si="16"/>
        <v>4.5157820147091234</v>
      </c>
      <c r="U42" s="22">
        <f t="shared" si="17"/>
        <v>5.0797820147091235</v>
      </c>
      <c r="V42" s="23">
        <f t="shared" si="18"/>
        <v>0.70806569257580376</v>
      </c>
      <c r="W42" s="23">
        <f t="shared" si="19"/>
        <v>0.6198372154692271</v>
      </c>
      <c r="X42" s="23">
        <f t="shared" si="20"/>
        <v>0.4775522272418139</v>
      </c>
      <c r="Y42" s="23">
        <f t="shared" si="21"/>
        <v>0.3603299677750027</v>
      </c>
      <c r="Z42" s="23">
        <f t="shared" si="22"/>
        <v>0.29360287915263372</v>
      </c>
      <c r="AA42" s="23">
        <f t="shared" si="23"/>
        <v>0.2490992059924535</v>
      </c>
      <c r="AB42" s="23">
        <f t="shared" si="24"/>
        <v>0.21688793111446003</v>
      </c>
      <c r="AC42" s="23">
        <f t="shared" si="25"/>
        <v>0.19233625519501318</v>
      </c>
      <c r="AD42" s="23">
        <f>1+O42-SQRT((1+O42)^2-1)</f>
        <v>0.17293162170682885</v>
      </c>
      <c r="AE42" s="23">
        <f t="shared" si="27"/>
        <v>0.15717363087769431</v>
      </c>
      <c r="AF42" s="23">
        <f t="shared" si="28"/>
        <v>0.13307626973121156</v>
      </c>
      <c r="AG42" s="23">
        <f t="shared" si="29"/>
        <v>0.11547221688255949</v>
      </c>
      <c r="AH42" s="23">
        <f t="shared" si="30"/>
        <v>0.10202479179613011</v>
      </c>
      <c r="AI42" s="23">
        <f t="shared" si="31"/>
        <v>9.1406360886036708E-2</v>
      </c>
      <c r="AJ42" s="23">
        <f t="shared" si="32"/>
        <v>8.2803663374133585E-2</v>
      </c>
      <c r="AK42" s="18">
        <f t="shared" si="33"/>
        <v>0.51273271725839131</v>
      </c>
      <c r="AL42" s="18">
        <f t="shared" si="34"/>
        <v>0.41894980643364194</v>
      </c>
      <c r="AM42" s="18">
        <f t="shared" si="35"/>
        <v>0.29702608201662128</v>
      </c>
      <c r="AN42" s="18">
        <f t="shared" si="36"/>
        <v>0.2165327266482365</v>
      </c>
      <c r="AO42" s="18">
        <f t="shared" si="37"/>
        <v>0.17685150272435188</v>
      </c>
      <c r="AP42" s="18">
        <f t="shared" si="38"/>
        <v>0.15246271959385016</v>
      </c>
      <c r="AQ42" s="18">
        <f t="shared" si="39"/>
        <v>0.13574445569474</v>
      </c>
      <c r="AR42" s="18">
        <f>0.04+(0.96*0.4*AC42)/(1-0.6*AC42)</f>
        <v>0.12349227714969044</v>
      </c>
      <c r="AS42" s="18">
        <f t="shared" si="41"/>
        <v>0.11409362073000451</v>
      </c>
      <c r="AT42" s="18">
        <f t="shared" si="42"/>
        <v>0.10663901149378144</v>
      </c>
      <c r="AU42" s="18">
        <f t="shared" si="43"/>
        <v>9.5535567253268311E-2</v>
      </c>
      <c r="AV42" s="18">
        <f t="shared" si="44"/>
        <v>8.7642137202801146E-2</v>
      </c>
      <c r="AW42" s="18">
        <f t="shared" si="45"/>
        <v>8.173214829427089E-2</v>
      </c>
      <c r="AX42" s="18">
        <f t="shared" si="46"/>
        <v>7.7136764477838737E-2</v>
      </c>
      <c r="AY42" s="18">
        <f t="shared" si="47"/>
        <v>7.3458919394720934E-2</v>
      </c>
      <c r="AZ42" s="24">
        <v>4.1509399999999999E-5</v>
      </c>
      <c r="BA42" s="24">
        <v>1.4989999999999999E-5</v>
      </c>
      <c r="BB42" s="24">
        <v>0</v>
      </c>
      <c r="BR42" s="4">
        <v>-10</v>
      </c>
      <c r="BS42" s="4">
        <f t="shared" si="52"/>
        <v>-17.320508075688775</v>
      </c>
      <c r="BT42" s="4">
        <f t="shared" si="53"/>
        <v>17.320508075688775</v>
      </c>
      <c r="BU42" s="4">
        <v>-30</v>
      </c>
      <c r="BV42" s="4">
        <f t="shared" si="54"/>
        <v>-26.457513110645905</v>
      </c>
      <c r="BW42" s="4">
        <f t="shared" si="55"/>
        <v>26.457513110645905</v>
      </c>
      <c r="BX42" s="4">
        <v>-50</v>
      </c>
      <c r="BY42" s="4">
        <f t="shared" si="56"/>
        <v>-33.166247903554002</v>
      </c>
      <c r="BZ42" s="4">
        <f t="shared" si="57"/>
        <v>33.166247903554002</v>
      </c>
      <c r="CA42" s="4">
        <v>-70</v>
      </c>
      <c r="CB42" s="4">
        <f t="shared" si="58"/>
        <v>-38.729833462074168</v>
      </c>
      <c r="CC42" s="4">
        <f t="shared" si="59"/>
        <v>38.729833462074168</v>
      </c>
      <c r="CD42" s="4">
        <v>-90</v>
      </c>
      <c r="CE42" s="4">
        <f t="shared" si="60"/>
        <v>-43.588989435406738</v>
      </c>
      <c r="CF42" s="4">
        <f t="shared" si="61"/>
        <v>43.588989435406738</v>
      </c>
      <c r="CG42" s="4"/>
      <c r="CH42" s="4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</row>
    <row r="43" spans="1:125" x14ac:dyDescent="0.15">
      <c r="BR43" s="4">
        <v>-9.75</v>
      </c>
      <c r="BS43" s="4">
        <f t="shared" si="52"/>
        <v>-17.462459735100321</v>
      </c>
      <c r="BT43" s="4">
        <f t="shared" si="53"/>
        <v>17.462459735100321</v>
      </c>
      <c r="BU43" s="4">
        <v>-29.75</v>
      </c>
      <c r="BV43" s="4">
        <f t="shared" si="54"/>
        <v>-26.738315204963833</v>
      </c>
      <c r="BW43" s="4">
        <f t="shared" si="55"/>
        <v>26.738315204963833</v>
      </c>
      <c r="BX43" s="4">
        <v>-49.75</v>
      </c>
      <c r="BY43" s="4">
        <f t="shared" si="56"/>
        <v>-33.540087954565649</v>
      </c>
      <c r="BZ43" s="4">
        <f t="shared" si="57"/>
        <v>33.540087954565649</v>
      </c>
      <c r="CA43" s="4">
        <v>-69.75</v>
      </c>
      <c r="CB43" s="4">
        <f t="shared" si="58"/>
        <v>-39.178278420573818</v>
      </c>
      <c r="CC43" s="4">
        <f t="shared" si="59"/>
        <v>39.178278420573818</v>
      </c>
      <c r="CD43" s="4">
        <v>-89.75</v>
      </c>
      <c r="CE43" s="4">
        <f t="shared" si="60"/>
        <v>-44.101445554539367</v>
      </c>
      <c r="CF43" s="4">
        <f t="shared" si="61"/>
        <v>44.101445554539367</v>
      </c>
      <c r="CG43" s="4"/>
      <c r="CH43" s="4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</row>
    <row r="44" spans="1:125" x14ac:dyDescent="0.15">
      <c r="BR44" s="4">
        <v>-9.5</v>
      </c>
      <c r="BS44" s="4">
        <f t="shared" si="52"/>
        <v>-17.599715906798043</v>
      </c>
      <c r="BT44" s="4">
        <f t="shared" si="53"/>
        <v>17.599715906798043</v>
      </c>
      <c r="BU44" s="4">
        <v>-29.5</v>
      </c>
      <c r="BV44" s="4">
        <f t="shared" si="54"/>
        <v>-27.013885318480199</v>
      </c>
      <c r="BW44" s="4">
        <f t="shared" si="55"/>
        <v>27.013885318480199</v>
      </c>
      <c r="BX44" s="4">
        <v>-49.5</v>
      </c>
      <c r="BY44" s="4">
        <f t="shared" si="56"/>
        <v>-33.907963666371948</v>
      </c>
      <c r="BZ44" s="4">
        <f t="shared" si="57"/>
        <v>33.907963666371948</v>
      </c>
      <c r="CA44" s="4">
        <v>-69.5</v>
      </c>
      <c r="CB44" s="4">
        <f t="shared" si="58"/>
        <v>-39.620070671315062</v>
      </c>
      <c r="CC44" s="4">
        <f t="shared" si="59"/>
        <v>39.620070671315062</v>
      </c>
      <c r="CD44" s="4">
        <v>-89.5</v>
      </c>
      <c r="CE44" s="4">
        <f t="shared" si="60"/>
        <v>-44.606613859381888</v>
      </c>
      <c r="CF44" s="4">
        <f t="shared" si="61"/>
        <v>44.606613859381888</v>
      </c>
      <c r="CG44" s="4"/>
      <c r="CH44" s="4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</row>
    <row r="45" spans="1:125" x14ac:dyDescent="0.15">
      <c r="BR45" s="4">
        <v>-9.25</v>
      </c>
      <c r="BS45" s="4">
        <f t="shared" si="52"/>
        <v>-17.732385626305334</v>
      </c>
      <c r="BT45" s="4">
        <f t="shared" si="53"/>
        <v>17.732385626305334</v>
      </c>
      <c r="BU45" s="4">
        <v>-29.25</v>
      </c>
      <c r="BV45" s="4">
        <f t="shared" si="54"/>
        <v>-27.28438197944018</v>
      </c>
      <c r="BW45" s="4">
        <f t="shared" si="55"/>
        <v>27.28438197944018</v>
      </c>
      <c r="BX45" s="4">
        <v>-49.25</v>
      </c>
      <c r="BY45" s="4">
        <f t="shared" si="56"/>
        <v>-34.270067114028244</v>
      </c>
      <c r="BZ45" s="4">
        <f t="shared" si="57"/>
        <v>34.270067114028244</v>
      </c>
      <c r="CA45" s="4">
        <v>-69.25</v>
      </c>
      <c r="CB45" s="4">
        <f t="shared" si="58"/>
        <v>-40.055430343462795</v>
      </c>
      <c r="CC45" s="4">
        <f t="shared" si="59"/>
        <v>40.055430343462795</v>
      </c>
      <c r="CD45" s="4">
        <v>-89.25</v>
      </c>
      <c r="CE45" s="4">
        <f t="shared" si="60"/>
        <v>-45.104739218844841</v>
      </c>
      <c r="CF45" s="4">
        <f t="shared" si="61"/>
        <v>45.104739218844841</v>
      </c>
      <c r="CG45" s="4"/>
      <c r="CH45" s="4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</row>
    <row r="46" spans="1:125" x14ac:dyDescent="0.15">
      <c r="BR46" s="4">
        <v>-9</v>
      </c>
      <c r="BS46" s="4">
        <f t="shared" si="52"/>
        <v>-17.86057109949175</v>
      </c>
      <c r="BT46" s="4">
        <f t="shared" si="53"/>
        <v>17.86057109949175</v>
      </c>
      <c r="BU46" s="4">
        <v>-29</v>
      </c>
      <c r="BV46" s="4">
        <f t="shared" si="54"/>
        <v>-27.54995462791182</v>
      </c>
      <c r="BW46" s="4">
        <f t="shared" si="55"/>
        <v>27.54995462791182</v>
      </c>
      <c r="BX46" s="4">
        <v>-49</v>
      </c>
      <c r="BY46" s="4">
        <f t="shared" si="56"/>
        <v>-34.62657938636157</v>
      </c>
      <c r="BZ46" s="4">
        <f t="shared" si="57"/>
        <v>34.62657938636157</v>
      </c>
      <c r="CA46" s="4">
        <v>-69</v>
      </c>
      <c r="CB46" s="4">
        <f t="shared" si="58"/>
        <v>-40.484564959994323</v>
      </c>
      <c r="CC46" s="4">
        <f t="shared" si="59"/>
        <v>40.484564959994323</v>
      </c>
      <c r="CD46" s="4">
        <v>-89</v>
      </c>
      <c r="CE46" s="4">
        <f t="shared" si="60"/>
        <v>-45.596052460711988</v>
      </c>
      <c r="CF46" s="4">
        <f t="shared" si="61"/>
        <v>45.596052460711988</v>
      </c>
      <c r="CG46" s="4"/>
      <c r="CH46" s="4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</row>
    <row r="47" spans="1:125" x14ac:dyDescent="0.15">
      <c r="BR47" s="4">
        <v>-8.75</v>
      </c>
      <c r="BS47" s="4">
        <f t="shared" si="52"/>
        <v>-17.984368212422698</v>
      </c>
      <c r="BT47" s="4">
        <f t="shared" si="53"/>
        <v>17.984368212422698</v>
      </c>
      <c r="BU47" s="4">
        <v>-28.75</v>
      </c>
      <c r="BV47" s="4">
        <f t="shared" si="54"/>
        <v>-27.810744326608734</v>
      </c>
      <c r="BW47" s="4">
        <f t="shared" si="55"/>
        <v>27.810744326608734</v>
      </c>
      <c r="BX47" s="4">
        <v>-48.75</v>
      </c>
      <c r="BY47" s="4">
        <f t="shared" si="56"/>
        <v>-34.977671449083054</v>
      </c>
      <c r="BZ47" s="4">
        <f t="shared" si="57"/>
        <v>34.977671449083054</v>
      </c>
      <c r="CA47" s="4">
        <v>-68.75</v>
      </c>
      <c r="CB47" s="4">
        <f t="shared" si="58"/>
        <v>-40.907670429883929</v>
      </c>
      <c r="CC47" s="4">
        <f t="shared" si="59"/>
        <v>40.907670429883929</v>
      </c>
      <c r="CD47" s="4">
        <v>-88.75</v>
      </c>
      <c r="CE47" s="4">
        <f t="shared" si="60"/>
        <v>-46.080771477916905</v>
      </c>
      <c r="CF47" s="4">
        <f t="shared" si="61"/>
        <v>46.080771477916905</v>
      </c>
      <c r="CG47" s="4"/>
      <c r="CH47" s="4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</row>
    <row r="48" spans="1:125" x14ac:dyDescent="0.15">
      <c r="BR48" s="4">
        <v>-8.5</v>
      </c>
      <c r="BS48" s="4">
        <f t="shared" si="52"/>
        <v>-18.103866990231673</v>
      </c>
      <c r="BT48" s="4">
        <f t="shared" si="53"/>
        <v>18.103866990231673</v>
      </c>
      <c r="BU48" s="4">
        <v>-28.5</v>
      </c>
      <c r="BV48" s="4">
        <f t="shared" si="54"/>
        <v>-28.066884401372377</v>
      </c>
      <c r="BW48" s="4">
        <f t="shared" si="55"/>
        <v>28.066884401372377</v>
      </c>
      <c r="BX48" s="4">
        <v>-48.5</v>
      </c>
      <c r="BY48" s="4">
        <f t="shared" si="56"/>
        <v>-35.323504922360122</v>
      </c>
      <c r="BZ48" s="4">
        <f t="shared" si="57"/>
        <v>35.323504922360122</v>
      </c>
      <c r="CA48" s="4">
        <v>-68.5</v>
      </c>
      <c r="CB48" s="4">
        <f t="shared" si="58"/>
        <v>-41.324931941867732</v>
      </c>
      <c r="CC48" s="4">
        <f t="shared" si="59"/>
        <v>41.324931941867732</v>
      </c>
      <c r="CD48" s="4">
        <v>-88.5</v>
      </c>
      <c r="CE48" s="4">
        <f t="shared" si="60"/>
        <v>-46.559102225021476</v>
      </c>
      <c r="CF48" s="4">
        <f t="shared" si="61"/>
        <v>46.559102225021476</v>
      </c>
      <c r="CG48" s="4"/>
      <c r="CH48" s="4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</row>
    <row r="49" spans="70:86" x14ac:dyDescent="0.15">
      <c r="BR49" s="4">
        <v>-8.25</v>
      </c>
      <c r="BS49" s="4">
        <f t="shared" si="52"/>
        <v>-18.219152011002048</v>
      </c>
      <c r="BT49" s="4">
        <f t="shared" si="53"/>
        <v>18.219152011002048</v>
      </c>
      <c r="BU49" s="4">
        <v>-28.25</v>
      </c>
      <c r="BV49" s="4">
        <f t="shared" si="54"/>
        <v>-28.318501019651446</v>
      </c>
      <c r="BW49" s="4">
        <f t="shared" si="55"/>
        <v>28.318501019651446</v>
      </c>
      <c r="BX49" s="4">
        <v>-48.25</v>
      </c>
      <c r="BY49" s="4">
        <f t="shared" si="56"/>
        <v>-35.664232782999832</v>
      </c>
      <c r="BZ49" s="4">
        <f t="shared" si="57"/>
        <v>35.664232782999832</v>
      </c>
      <c r="CA49" s="4">
        <v>-68.25</v>
      </c>
      <c r="CB49" s="4">
        <f t="shared" si="58"/>
        <v>-41.736524771475644</v>
      </c>
      <c r="CC49" s="4">
        <f t="shared" si="59"/>
        <v>41.736524771475644</v>
      </c>
      <c r="CD49" s="4">
        <v>-88.25</v>
      </c>
      <c r="CE49" s="4">
        <f t="shared" si="60"/>
        <v>-47.03123961793905</v>
      </c>
      <c r="CF49" s="4">
        <f t="shared" si="61"/>
        <v>47.03123961793905</v>
      </c>
      <c r="CG49" s="4"/>
      <c r="CH49" s="4"/>
    </row>
    <row r="50" spans="70:86" x14ac:dyDescent="0.15">
      <c r="BR50" s="4">
        <v>-8</v>
      </c>
      <c r="BS50" s="4">
        <f t="shared" si="52"/>
        <v>-18.330302779823359</v>
      </c>
      <c r="BT50" s="4">
        <f t="shared" si="53"/>
        <v>18.330302779823359</v>
      </c>
      <c r="BU50" s="4">
        <v>-28</v>
      </c>
      <c r="BV50" s="4">
        <f t="shared" si="54"/>
        <v>-28.565713714171402</v>
      </c>
      <c r="BW50" s="4">
        <f t="shared" si="55"/>
        <v>28.565713714171402</v>
      </c>
      <c r="BX50" s="4">
        <v>-48</v>
      </c>
      <c r="BY50" s="4">
        <f t="shared" si="56"/>
        <v>-36</v>
      </c>
      <c r="BZ50" s="4">
        <f t="shared" si="57"/>
        <v>36</v>
      </c>
      <c r="CA50" s="4">
        <v>-68</v>
      </c>
      <c r="CB50" s="4">
        <f t="shared" si="58"/>
        <v>-42.142615011410953</v>
      </c>
      <c r="CC50" s="4">
        <f t="shared" si="59"/>
        <v>42.142615011410953</v>
      </c>
      <c r="CD50" s="4">
        <v>-88</v>
      </c>
      <c r="CE50" s="4">
        <f t="shared" si="60"/>
        <v>-47.497368348151667</v>
      </c>
      <c r="CF50" s="4">
        <f t="shared" si="61"/>
        <v>47.497368348151667</v>
      </c>
      <c r="CG50" s="4"/>
      <c r="CH50" s="4"/>
    </row>
    <row r="51" spans="70:86" x14ac:dyDescent="0.15">
      <c r="BR51" s="4">
        <v>-7.75</v>
      </c>
      <c r="BS51" s="4">
        <f t="shared" si="52"/>
        <v>-18.437394067492292</v>
      </c>
      <c r="BT51" s="4">
        <f t="shared" si="53"/>
        <v>18.437394067492292</v>
      </c>
      <c r="BU51" s="4">
        <v>-27.75</v>
      </c>
      <c r="BV51" s="4">
        <f t="shared" si="54"/>
        <v>-28.808635858020075</v>
      </c>
      <c r="BW51" s="4">
        <f t="shared" si="55"/>
        <v>28.808635858020075</v>
      </c>
      <c r="BX51" s="4">
        <v>-47.75</v>
      </c>
      <c r="BY51" s="4">
        <f t="shared" si="56"/>
        <v>-36.330944111046712</v>
      </c>
      <c r="BZ51" s="4">
        <f t="shared" si="57"/>
        <v>36.330944111046712</v>
      </c>
      <c r="CA51" s="4">
        <v>-67.75</v>
      </c>
      <c r="CB51" s="4">
        <f t="shared" si="58"/>
        <v>-42.543360234001263</v>
      </c>
      <c r="CC51" s="4">
        <f t="shared" si="59"/>
        <v>42.543360234001263</v>
      </c>
      <c r="CD51" s="4">
        <v>-87.75</v>
      </c>
      <c r="CE51" s="4">
        <f t="shared" si="60"/>
        <v>-47.957663621156527</v>
      </c>
      <c r="CF51" s="4">
        <f t="shared" si="61"/>
        <v>47.957663621156527</v>
      </c>
      <c r="CG51" s="4"/>
      <c r="CH51" s="4"/>
    </row>
    <row r="52" spans="70:86" x14ac:dyDescent="0.15">
      <c r="BR52" s="4">
        <v>-7.5</v>
      </c>
      <c r="BS52" s="4">
        <f t="shared" si="52"/>
        <v>-18.540496217739157</v>
      </c>
      <c r="BT52" s="4">
        <f t="shared" si="53"/>
        <v>18.540496217739157</v>
      </c>
      <c r="BU52" s="4">
        <v>-27.5</v>
      </c>
      <c r="BV52" s="4">
        <f t="shared" si="54"/>
        <v>-29.047375096555626</v>
      </c>
      <c r="BW52" s="4">
        <f t="shared" si="55"/>
        <v>29.047375096555626</v>
      </c>
      <c r="BX52" s="4">
        <v>-47.5</v>
      </c>
      <c r="BY52" s="4">
        <f t="shared" si="56"/>
        <v>-36.657195746537951</v>
      </c>
      <c r="BZ52" s="4">
        <f t="shared" si="57"/>
        <v>36.657195746537951</v>
      </c>
      <c r="CA52" s="4">
        <v>-67.5</v>
      </c>
      <c r="CB52" s="4">
        <f t="shared" si="58"/>
        <v>-42.938910093294169</v>
      </c>
      <c r="CC52" s="4">
        <f t="shared" si="59"/>
        <v>42.938910093294169</v>
      </c>
      <c r="CD52" s="4">
        <v>-87.5</v>
      </c>
      <c r="CE52" s="4">
        <f t="shared" si="60"/>
        <v>-48.412291827592711</v>
      </c>
      <c r="CF52" s="4">
        <f t="shared" si="61"/>
        <v>48.412291827592711</v>
      </c>
      <c r="CG52" s="4"/>
      <c r="CH52" s="4"/>
    </row>
    <row r="53" spans="70:86" x14ac:dyDescent="0.15">
      <c r="BR53" s="4">
        <v>-7.25</v>
      </c>
      <c r="BS53" s="4">
        <f t="shared" si="52"/>
        <v>-18.639675426358689</v>
      </c>
      <c r="BT53" s="4">
        <f t="shared" si="53"/>
        <v>18.639675426358689</v>
      </c>
      <c r="BU53" s="4">
        <v>-27.25</v>
      </c>
      <c r="BV53" s="4">
        <f t="shared" si="54"/>
        <v>-29.282033740845257</v>
      </c>
      <c r="BW53" s="4">
        <f t="shared" si="55"/>
        <v>29.282033740845257</v>
      </c>
      <c r="BX53" s="4">
        <v>-47.25</v>
      </c>
      <c r="BY53" s="4">
        <f t="shared" si="56"/>
        <v>-36.978879106863147</v>
      </c>
      <c r="BZ53" s="4">
        <f t="shared" si="57"/>
        <v>36.978879106863147</v>
      </c>
      <c r="CA53" s="4">
        <v>-67.25</v>
      </c>
      <c r="CB53" s="4">
        <f t="shared" si="58"/>
        <v>-43.329406873392578</v>
      </c>
      <c r="CC53" s="4">
        <f t="shared" si="59"/>
        <v>43.329406873392578</v>
      </c>
      <c r="CD53" s="4">
        <v>-87.25</v>
      </c>
      <c r="CE53" s="4">
        <f t="shared" si="60"/>
        <v>-48.861411154406909</v>
      </c>
      <c r="CF53" s="4">
        <f t="shared" si="61"/>
        <v>48.861411154406909</v>
      </c>
      <c r="CG53" s="4"/>
      <c r="CH53" s="4"/>
    </row>
    <row r="54" spans="70:86" x14ac:dyDescent="0.15">
      <c r="BR54" s="4">
        <v>-7</v>
      </c>
      <c r="BS54" s="4">
        <f t="shared" si="52"/>
        <v>-18.734993995195193</v>
      </c>
      <c r="BT54" s="4">
        <f t="shared" si="53"/>
        <v>18.734993995195193</v>
      </c>
      <c r="BU54" s="4">
        <v>-27</v>
      </c>
      <c r="BV54" s="4">
        <f t="shared" si="54"/>
        <v>-29.512709126747414</v>
      </c>
      <c r="BW54" s="4">
        <f t="shared" si="55"/>
        <v>29.512709126747414</v>
      </c>
      <c r="BX54" s="4">
        <v>-47</v>
      </c>
      <c r="BY54" s="4">
        <f t="shared" si="56"/>
        <v>-37.296112397943034</v>
      </c>
      <c r="BZ54" s="4">
        <f t="shared" si="57"/>
        <v>37.296112397943034</v>
      </c>
      <c r="CA54" s="4">
        <v>-67</v>
      </c>
      <c r="CB54" s="4">
        <f t="shared" si="58"/>
        <v>-43.71498598878879</v>
      </c>
      <c r="CC54" s="4">
        <f t="shared" si="59"/>
        <v>43.71498598878879</v>
      </c>
      <c r="CD54" s="4">
        <v>-87</v>
      </c>
      <c r="CE54" s="4">
        <f t="shared" si="60"/>
        <v>-49.305172142484203</v>
      </c>
      <c r="CF54" s="4">
        <f t="shared" si="61"/>
        <v>49.305172142484203</v>
      </c>
      <c r="CG54" s="4"/>
      <c r="CH54" s="4"/>
    </row>
    <row r="55" spans="70:86" x14ac:dyDescent="0.15">
      <c r="BR55" s="4">
        <v>-6.75</v>
      </c>
      <c r="BS55" s="4">
        <f t="shared" si="52"/>
        <v>-18.826510563564348</v>
      </c>
      <c r="BT55" s="4">
        <f t="shared" si="53"/>
        <v>18.826510563564348</v>
      </c>
      <c r="BU55" s="4">
        <v>-26.75</v>
      </c>
      <c r="BV55" s="4">
        <f t="shared" si="54"/>
        <v>-29.739493943239854</v>
      </c>
      <c r="BW55" s="4">
        <f t="shared" si="55"/>
        <v>29.739493943239854</v>
      </c>
      <c r="BX55" s="4">
        <v>-46.75</v>
      </c>
      <c r="BY55" s="4">
        <f t="shared" si="56"/>
        <v>-37.609008229412275</v>
      </c>
      <c r="BZ55" s="4">
        <f t="shared" si="57"/>
        <v>37.609008229412275</v>
      </c>
      <c r="CA55" s="4">
        <v>-66.75</v>
      </c>
      <c r="CB55" s="4">
        <f t="shared" si="58"/>
        <v>-44.095776441740995</v>
      </c>
      <c r="CC55" s="4">
        <f t="shared" si="59"/>
        <v>44.095776441740995</v>
      </c>
      <c r="CD55" s="4">
        <v>-86.75</v>
      </c>
      <c r="CE55" s="4">
        <f t="shared" si="60"/>
        <v>-49.74371819637129</v>
      </c>
      <c r="CF55" s="4">
        <f t="shared" si="61"/>
        <v>49.74371819637129</v>
      </c>
      <c r="CG55" s="4"/>
      <c r="CH55" s="4"/>
    </row>
    <row r="56" spans="70:86" x14ac:dyDescent="0.15">
      <c r="BR56" s="4">
        <v>-6.5</v>
      </c>
      <c r="BS56" s="4">
        <f t="shared" si="52"/>
        <v>-18.914280319377738</v>
      </c>
      <c r="BT56" s="4">
        <f t="shared" si="53"/>
        <v>18.914280319377738</v>
      </c>
      <c r="BU56" s="4">
        <v>-26.5</v>
      </c>
      <c r="BV56" s="4">
        <f t="shared" si="54"/>
        <v>-29.962476533157268</v>
      </c>
      <c r="BW56" s="4">
        <f t="shared" si="55"/>
        <v>29.962476533157268</v>
      </c>
      <c r="BX56" s="4">
        <v>-46.5</v>
      </c>
      <c r="BY56" s="4">
        <f t="shared" si="56"/>
        <v>-37.91767397929361</v>
      </c>
      <c r="BZ56" s="4">
        <f t="shared" si="57"/>
        <v>37.91767397929361</v>
      </c>
      <c r="CA56" s="4">
        <v>-66.5</v>
      </c>
      <c r="CB56" s="4">
        <f t="shared" si="58"/>
        <v>-44.471901241120783</v>
      </c>
      <c r="CC56" s="4">
        <f t="shared" si="59"/>
        <v>44.471901241120783</v>
      </c>
      <c r="CD56" s="4">
        <v>-86.5</v>
      </c>
      <c r="CE56" s="4">
        <f t="shared" si="60"/>
        <v>-50.177186051033196</v>
      </c>
      <c r="CF56" s="4">
        <f t="shared" si="61"/>
        <v>50.177186051033196</v>
      </c>
      <c r="CG56" s="4"/>
      <c r="CH56" s="4"/>
    </row>
    <row r="57" spans="70:86" x14ac:dyDescent="0.15">
      <c r="BR57" s="4">
        <v>-6.25</v>
      </c>
      <c r="BS57" s="4">
        <f t="shared" si="52"/>
        <v>-18.998355191963331</v>
      </c>
      <c r="BT57" s="4">
        <f t="shared" si="53"/>
        <v>18.998355191963331</v>
      </c>
      <c r="BU57" s="4">
        <v>-26.25</v>
      </c>
      <c r="BV57" s="4">
        <f t="shared" si="54"/>
        <v>-30.181741169124091</v>
      </c>
      <c r="BW57" s="4">
        <f t="shared" si="55"/>
        <v>30.181741169124091</v>
      </c>
      <c r="BX57" s="4">
        <v>-46.25</v>
      </c>
      <c r="BY57" s="4">
        <f t="shared" si="56"/>
        <v>-38.222212128551639</v>
      </c>
      <c r="BZ57" s="4">
        <f t="shared" si="57"/>
        <v>38.222212128551639</v>
      </c>
      <c r="CA57" s="4">
        <v>-66.25</v>
      </c>
      <c r="CB57" s="4">
        <f t="shared" si="58"/>
        <v>-44.843477786630245</v>
      </c>
      <c r="CC57" s="4">
        <f t="shared" si="59"/>
        <v>44.843477786630245</v>
      </c>
      <c r="CD57" s="4">
        <v>-86.25</v>
      </c>
      <c r="CE57" s="4">
        <f t="shared" si="60"/>
        <v>-50.605706199992902</v>
      </c>
      <c r="CF57" s="4">
        <f t="shared" si="61"/>
        <v>50.605706199992902</v>
      </c>
      <c r="CG57" s="4"/>
      <c r="CH57" s="4"/>
    </row>
    <row r="58" spans="70:86" x14ac:dyDescent="0.15">
      <c r="BR58" s="4">
        <v>-6</v>
      </c>
      <c r="BS58" s="4">
        <f t="shared" si="52"/>
        <v>-19.078784028338912</v>
      </c>
      <c r="BT58" s="4">
        <f t="shared" si="53"/>
        <v>19.078784028338912</v>
      </c>
      <c r="BU58" s="4">
        <v>-26</v>
      </c>
      <c r="BV58" s="4">
        <f t="shared" si="54"/>
        <v>-30.397368307141328</v>
      </c>
      <c r="BW58" s="4">
        <f t="shared" si="55"/>
        <v>30.397368307141328</v>
      </c>
      <c r="BX58" s="4">
        <v>-46</v>
      </c>
      <c r="BY58" s="4">
        <f t="shared" si="56"/>
        <v>-38.522720568516448</v>
      </c>
      <c r="BZ58" s="4">
        <f t="shared" si="57"/>
        <v>38.522720568516448</v>
      </c>
      <c r="CA58" s="4">
        <v>-66</v>
      </c>
      <c r="CB58" s="4">
        <f t="shared" si="58"/>
        <v>-45.210618221829257</v>
      </c>
      <c r="CC58" s="4">
        <f t="shared" si="59"/>
        <v>45.210618221829257</v>
      </c>
      <c r="CD58" s="4">
        <v>-86</v>
      </c>
      <c r="CE58" s="4">
        <f t="shared" si="60"/>
        <v>-51.029403288692293</v>
      </c>
      <c r="CF58" s="4">
        <f t="shared" si="61"/>
        <v>51.029403288692293</v>
      </c>
      <c r="CG58" s="4"/>
      <c r="CH58" s="4"/>
    </row>
    <row r="59" spans="70:86" x14ac:dyDescent="0.15">
      <c r="BR59" s="4">
        <v>-5.75</v>
      </c>
      <c r="BS59" s="4">
        <f t="shared" si="52"/>
        <v>-19.155612754490523</v>
      </c>
      <c r="BT59" s="4">
        <f t="shared" si="53"/>
        <v>19.155612754490523</v>
      </c>
      <c r="BU59" s="4">
        <v>-25.75</v>
      </c>
      <c r="BV59" s="4">
        <f t="shared" si="54"/>
        <v>-30.609434820002804</v>
      </c>
      <c r="BW59" s="4">
        <f t="shared" si="55"/>
        <v>30.609434820002804</v>
      </c>
      <c r="BX59" s="4">
        <v>-45.75</v>
      </c>
      <c r="BY59" s="4">
        <f t="shared" si="56"/>
        <v>-38.819292883822598</v>
      </c>
      <c r="BZ59" s="4">
        <f t="shared" si="57"/>
        <v>38.819292883822598</v>
      </c>
      <c r="CA59" s="4">
        <v>-65.75</v>
      </c>
      <c r="CB59" s="4">
        <f t="shared" si="58"/>
        <v>-45.573429759016385</v>
      </c>
      <c r="CC59" s="4">
        <f t="shared" si="59"/>
        <v>45.573429759016385</v>
      </c>
      <c r="CD59" s="4">
        <v>-85.75</v>
      </c>
      <c r="CE59" s="4">
        <f t="shared" si="60"/>
        <v>-51.448396476469505</v>
      </c>
      <c r="CF59" s="4">
        <f t="shared" si="61"/>
        <v>51.448396476469505</v>
      </c>
      <c r="CG59" s="4"/>
      <c r="CH59" s="4"/>
    </row>
    <row r="60" spans="70:86" x14ac:dyDescent="0.15">
      <c r="BR60" s="4">
        <v>-5.5</v>
      </c>
      <c r="BS60" s="4">
        <f t="shared" si="52"/>
        <v>-19.228884523029411</v>
      </c>
      <c r="BT60" s="4">
        <f t="shared" si="53"/>
        <v>19.228884523029411</v>
      </c>
      <c r="BU60" s="4">
        <v>-25.5</v>
      </c>
      <c r="BV60" s="4">
        <f t="shared" si="54"/>
        <v>-30.818014212469954</v>
      </c>
      <c r="BW60" s="4">
        <f t="shared" si="55"/>
        <v>30.818014212469954</v>
      </c>
      <c r="BX60" s="4">
        <v>-45.5</v>
      </c>
      <c r="BY60" s="4">
        <f t="shared" si="56"/>
        <v>-39.11201861320891</v>
      </c>
      <c r="BZ60" s="4">
        <f t="shared" si="57"/>
        <v>39.11201861320891</v>
      </c>
      <c r="CA60" s="4">
        <v>-65.5</v>
      </c>
      <c r="CB60" s="4">
        <f t="shared" si="58"/>
        <v>-45.93201497866167</v>
      </c>
      <c r="CC60" s="4">
        <f t="shared" si="59"/>
        <v>45.93201497866167</v>
      </c>
      <c r="CD60" s="4">
        <v>-85.5</v>
      </c>
      <c r="CE60" s="4">
        <f t="shared" si="60"/>
        <v>-51.862799770162816</v>
      </c>
      <c r="CF60" s="4">
        <f t="shared" si="61"/>
        <v>51.862799770162816</v>
      </c>
      <c r="CG60" s="4"/>
      <c r="CH60" s="4"/>
    </row>
    <row r="61" spans="70:86" x14ac:dyDescent="0.15">
      <c r="BR61" s="4">
        <v>-5.25</v>
      </c>
      <c r="BS61" s="4">
        <f t="shared" si="52"/>
        <v>-19.29863984844528</v>
      </c>
      <c r="BT61" s="4">
        <f t="shared" si="53"/>
        <v>19.29863984844528</v>
      </c>
      <c r="BU61" s="4">
        <v>-25.25</v>
      </c>
      <c r="BV61" s="4">
        <f t="shared" si="54"/>
        <v>-31.023176819919652</v>
      </c>
      <c r="BW61" s="4">
        <f t="shared" si="55"/>
        <v>31.023176819919652</v>
      </c>
      <c r="BX61" s="4">
        <v>-45.25</v>
      </c>
      <c r="BY61" s="4">
        <f t="shared" si="56"/>
        <v>-39.400983490263286</v>
      </c>
      <c r="BZ61" s="4">
        <f t="shared" si="57"/>
        <v>39.400983490263286</v>
      </c>
      <c r="CA61" s="4">
        <v>-65.25</v>
      </c>
      <c r="CB61" s="4">
        <f t="shared" si="58"/>
        <v>-46.28647210578918</v>
      </c>
      <c r="CC61" s="4">
        <f t="shared" si="59"/>
        <v>46.28647210578918</v>
      </c>
      <c r="CD61" s="4">
        <v>-85.25</v>
      </c>
      <c r="CE61" s="4">
        <f t="shared" si="60"/>
        <v>-52.272722332015576</v>
      </c>
      <c r="CF61" s="4">
        <f t="shared" si="61"/>
        <v>52.272722332015576</v>
      </c>
      <c r="CG61" s="4"/>
      <c r="CH61" s="4"/>
    </row>
    <row r="62" spans="70:86" x14ac:dyDescent="0.15">
      <c r="BR62" s="4">
        <v>-5</v>
      </c>
      <c r="BS62" s="4">
        <f t="shared" si="52"/>
        <v>-19.364916731037084</v>
      </c>
      <c r="BT62" s="4">
        <f t="shared" si="53"/>
        <v>19.364916731037084</v>
      </c>
      <c r="BU62" s="4">
        <v>-25</v>
      </c>
      <c r="BV62" s="4">
        <f t="shared" si="54"/>
        <v>-31.22498999199199</v>
      </c>
      <c r="BW62" s="4">
        <f t="shared" si="55"/>
        <v>31.22498999199199</v>
      </c>
      <c r="BX62" s="4">
        <v>-45</v>
      </c>
      <c r="BY62" s="4">
        <f t="shared" si="56"/>
        <v>-39.686269665968858</v>
      </c>
      <c r="BZ62" s="4">
        <f t="shared" si="57"/>
        <v>39.686269665968858</v>
      </c>
      <c r="CA62" s="4">
        <v>-65</v>
      </c>
      <c r="CB62" s="4">
        <f t="shared" si="58"/>
        <v>-46.636895265444075</v>
      </c>
      <c r="CC62" s="4">
        <f t="shared" si="59"/>
        <v>46.636895265444075</v>
      </c>
      <c r="CD62" s="4">
        <v>-85</v>
      </c>
      <c r="CE62" s="4">
        <f t="shared" si="60"/>
        <v>-52.678268764263692</v>
      </c>
      <c r="CF62" s="4">
        <f t="shared" si="61"/>
        <v>52.678268764263692</v>
      </c>
      <c r="CG62" s="4"/>
      <c r="CH62" s="4"/>
    </row>
    <row r="63" spans="70:86" x14ac:dyDescent="0.15">
      <c r="BR63" s="4">
        <v>-4.75</v>
      </c>
      <c r="BS63" s="4">
        <f t="shared" si="52"/>
        <v>-19.427750770482927</v>
      </c>
      <c r="BT63" s="4">
        <f t="shared" si="53"/>
        <v>19.427750770482927</v>
      </c>
      <c r="BU63" s="4">
        <v>-24.75</v>
      </c>
      <c r="BV63" s="4">
        <f t="shared" si="54"/>
        <v>-31.423518262600705</v>
      </c>
      <c r="BW63" s="4">
        <f t="shared" si="55"/>
        <v>31.423518262600705</v>
      </c>
      <c r="BX63" s="4">
        <v>-44.75</v>
      </c>
      <c r="BY63" s="4">
        <f t="shared" si="56"/>
        <v>-39.967955914707474</v>
      </c>
      <c r="BZ63" s="4">
        <f t="shared" si="57"/>
        <v>39.967955914707474</v>
      </c>
      <c r="CA63" s="4">
        <v>-64.75</v>
      </c>
      <c r="CB63" s="4">
        <f t="shared" si="58"/>
        <v>-46.983374719149325</v>
      </c>
      <c r="CC63" s="4">
        <f t="shared" si="59"/>
        <v>46.983374719149325</v>
      </c>
      <c r="CD63" s="4">
        <v>-84.75</v>
      </c>
      <c r="CE63" s="4">
        <f t="shared" si="60"/>
        <v>-53.079539372530355</v>
      </c>
      <c r="CF63" s="4">
        <f t="shared" si="61"/>
        <v>53.079539372530355</v>
      </c>
      <c r="CG63" s="4"/>
      <c r="CH63" s="4"/>
    </row>
    <row r="64" spans="70:86" x14ac:dyDescent="0.15">
      <c r="BR64" s="4">
        <v>-4.5</v>
      </c>
      <c r="BS64" s="4">
        <f t="shared" si="52"/>
        <v>-19.487175269905077</v>
      </c>
      <c r="BT64" s="4">
        <f t="shared" si="53"/>
        <v>19.487175269905077</v>
      </c>
      <c r="BU64" s="4">
        <v>-24.5</v>
      </c>
      <c r="BV64" s="4">
        <f t="shared" si="54"/>
        <v>-31.618823507524755</v>
      </c>
      <c r="BW64" s="4">
        <f t="shared" si="55"/>
        <v>31.618823507524755</v>
      </c>
      <c r="BX64" s="4">
        <v>-44.5</v>
      </c>
      <c r="BY64" s="4">
        <f t="shared" si="56"/>
        <v>-40.246117825201473</v>
      </c>
      <c r="BZ64" s="4">
        <f t="shared" si="57"/>
        <v>40.246117825201473</v>
      </c>
      <c r="CA64" s="4">
        <v>-64.5</v>
      </c>
      <c r="CB64" s="4">
        <f t="shared" si="58"/>
        <v>-47.325997084055189</v>
      </c>
      <c r="CC64" s="4">
        <f t="shared" si="59"/>
        <v>47.325997084055189</v>
      </c>
      <c r="CD64" s="4">
        <v>-84.5</v>
      </c>
      <c r="CE64" s="4">
        <f t="shared" si="60"/>
        <v>-53.476630409927665</v>
      </c>
      <c r="CF64" s="4">
        <f t="shared" si="61"/>
        <v>53.476630409927665</v>
      </c>
      <c r="CG64" s="4"/>
      <c r="CH64" s="4"/>
    </row>
    <row r="65" spans="70:86" x14ac:dyDescent="0.15">
      <c r="BR65" s="4">
        <v>-4.25</v>
      </c>
      <c r="BS65" s="4">
        <f t="shared" si="52"/>
        <v>-19.543221331193074</v>
      </c>
      <c r="BT65" s="4">
        <f t="shared" si="53"/>
        <v>19.543221331193074</v>
      </c>
      <c r="BU65" s="4">
        <v>-24.25</v>
      </c>
      <c r="BV65" s="4">
        <f t="shared" si="54"/>
        <v>-31.810965090672745</v>
      </c>
      <c r="BW65" s="4">
        <f t="shared" si="55"/>
        <v>31.810965090672745</v>
      </c>
      <c r="BX65" s="4">
        <v>-44.25</v>
      </c>
      <c r="BY65" s="4">
        <f t="shared" si="56"/>
        <v>-40.520827977720295</v>
      </c>
      <c r="BZ65" s="4">
        <f t="shared" si="57"/>
        <v>40.520827977720295</v>
      </c>
      <c r="CA65" s="4">
        <v>-64.25</v>
      </c>
      <c r="CB65" s="4">
        <f t="shared" si="58"/>
        <v>-47.664845536306942</v>
      </c>
      <c r="CC65" s="4">
        <f t="shared" si="59"/>
        <v>47.664845536306942</v>
      </c>
      <c r="CD65" s="4">
        <v>-84.25</v>
      </c>
      <c r="CE65" s="4">
        <f t="shared" si="60"/>
        <v>-53.869634303566606</v>
      </c>
      <c r="CF65" s="4">
        <f t="shared" si="61"/>
        <v>53.869634303566606</v>
      </c>
      <c r="CG65" s="4"/>
      <c r="CH65" s="4"/>
    </row>
    <row r="66" spans="70:86" x14ac:dyDescent="0.15">
      <c r="BR66" s="4">
        <v>-4</v>
      </c>
      <c r="BS66" s="4">
        <f t="shared" si="52"/>
        <v>-19.595917942265423</v>
      </c>
      <c r="BT66" s="4">
        <f t="shared" si="53"/>
        <v>19.595917942265423</v>
      </c>
      <c r="BU66" s="4">
        <v>-24</v>
      </c>
      <c r="BV66" s="4">
        <f t="shared" si="54"/>
        <v>-32</v>
      </c>
      <c r="BW66" s="4">
        <f t="shared" si="55"/>
        <v>32</v>
      </c>
      <c r="BX66" s="4">
        <v>-44</v>
      </c>
      <c r="BY66" s="4">
        <f t="shared" si="56"/>
        <v>-40.792156108742276</v>
      </c>
      <c r="BZ66" s="4">
        <f t="shared" si="57"/>
        <v>40.792156108742276</v>
      </c>
      <c r="CA66" s="4">
        <v>-64</v>
      </c>
      <c r="CB66" s="4">
        <f t="shared" si="58"/>
        <v>-48</v>
      </c>
      <c r="CC66" s="4">
        <f t="shared" si="59"/>
        <v>48</v>
      </c>
      <c r="CD66" s="4">
        <v>-84</v>
      </c>
      <c r="CE66" s="4">
        <f t="shared" si="60"/>
        <v>-54.258639865002145</v>
      </c>
      <c r="CF66" s="4">
        <f t="shared" si="61"/>
        <v>54.258639865002145</v>
      </c>
      <c r="CG66" s="4"/>
      <c r="CH66" s="4"/>
    </row>
    <row r="67" spans="70:86" x14ac:dyDescent="0.15">
      <c r="BR67" s="4">
        <v>-3.75</v>
      </c>
      <c r="BS67" s="4">
        <f t="shared" ref="BS67:BS130" si="62">-SQRT(20^2-BR67^2)</f>
        <v>-19.645292056877139</v>
      </c>
      <c r="BT67" s="4">
        <f t="shared" ref="BT67:BT130" si="63">SQRT(20^2-BR67^2)</f>
        <v>19.645292056877139</v>
      </c>
      <c r="BU67" s="4">
        <v>-23.75</v>
      </c>
      <c r="BV67" s="4">
        <f t="shared" ref="BV67:BV130" si="64">-SQRT(40^2-BU67^2)</f>
        <v>-32.185982973959334</v>
      </c>
      <c r="BW67" s="4">
        <f t="shared" ref="BW67:BW130" si="65">SQRT(40^2-BU67^2)</f>
        <v>32.185982973959334</v>
      </c>
      <c r="BX67" s="4">
        <v>-43.75</v>
      </c>
      <c r="BY67" s="4">
        <f t="shared" ref="BY67:BY130" si="66">-SQRT(60^2-BX67^2)</f>
        <v>-41.060169264142104</v>
      </c>
      <c r="BZ67" s="4">
        <f t="shared" ref="BZ67:BZ130" si="67">SQRT(60^2-BX67^2)</f>
        <v>41.060169264142104</v>
      </c>
      <c r="CA67" s="4">
        <v>-63.75</v>
      </c>
      <c r="CB67" s="4">
        <f t="shared" ref="CB67:CB130" si="68">-SQRT(80^2-CA67^2)</f>
        <v>-48.331537322953011</v>
      </c>
      <c r="CC67" s="4">
        <f t="shared" ref="CC67:CC130" si="69">SQRT(80^2-CA67^2)</f>
        <v>48.331537322953011</v>
      </c>
      <c r="CD67" s="4">
        <v>-83.75</v>
      </c>
      <c r="CE67" s="4">
        <f t="shared" ref="CE67:CE130" si="70">-SQRT(100^2-CD67^2)</f>
        <v>-54.643732485985986</v>
      </c>
      <c r="CF67" s="4">
        <f t="shared" ref="CF67:CF130" si="71">SQRT(100^2-CD67^2)</f>
        <v>54.643732485985986</v>
      </c>
      <c r="CG67" s="4"/>
      <c r="CH67" s="4"/>
    </row>
    <row r="68" spans="70:86" x14ac:dyDescent="0.15">
      <c r="BR68" s="4">
        <v>-3.5</v>
      </c>
      <c r="BS68" s="4">
        <f t="shared" si="62"/>
        <v>-19.691368667515217</v>
      </c>
      <c r="BT68" s="4">
        <f t="shared" si="63"/>
        <v>19.691368667515217</v>
      </c>
      <c r="BU68" s="4">
        <v>-23.5</v>
      </c>
      <c r="BV68" s="4">
        <f t="shared" si="64"/>
        <v>-32.368966619279028</v>
      </c>
      <c r="BW68" s="4">
        <f t="shared" si="65"/>
        <v>32.368966619279028</v>
      </c>
      <c r="BX68" s="4">
        <v>-43.5</v>
      </c>
      <c r="BY68" s="4">
        <f t="shared" si="66"/>
        <v>-41.324931941867732</v>
      </c>
      <c r="BZ68" s="4">
        <f t="shared" si="67"/>
        <v>41.324931941867732</v>
      </c>
      <c r="CA68" s="4">
        <v>-63.5</v>
      </c>
      <c r="CB68" s="4">
        <f t="shared" si="68"/>
        <v>-48.659531440407441</v>
      </c>
      <c r="CC68" s="4">
        <f t="shared" si="69"/>
        <v>48.659531440407441</v>
      </c>
      <c r="CD68" s="4">
        <v>-83.5</v>
      </c>
      <c r="CE68" s="4">
        <f t="shared" si="70"/>
        <v>-55.024994320763</v>
      </c>
      <c r="CF68" s="4">
        <f t="shared" si="71"/>
        <v>55.024994320763</v>
      </c>
      <c r="CG68" s="4"/>
      <c r="CH68" s="4"/>
    </row>
    <row r="69" spans="70:86" x14ac:dyDescent="0.15">
      <c r="BR69" s="4">
        <v>-3.25</v>
      </c>
      <c r="BS69" s="4">
        <f t="shared" si="62"/>
        <v>-19.734170871865885</v>
      </c>
      <c r="BT69" s="4">
        <f t="shared" si="63"/>
        <v>19.734170871865885</v>
      </c>
      <c r="BU69" s="4">
        <v>-23.25</v>
      </c>
      <c r="BV69" s="4">
        <f t="shared" si="64"/>
        <v>-32.54900152078401</v>
      </c>
      <c r="BW69" s="4">
        <f t="shared" si="65"/>
        <v>32.54900152078401</v>
      </c>
      <c r="BX69" s="4">
        <v>-43.25</v>
      </c>
      <c r="BY69" s="4">
        <f t="shared" si="66"/>
        <v>-41.586506224976389</v>
      </c>
      <c r="BZ69" s="4">
        <f t="shared" si="67"/>
        <v>41.586506224976389</v>
      </c>
      <c r="CA69" s="4">
        <v>-63.25</v>
      </c>
      <c r="CB69" s="4">
        <f t="shared" si="68"/>
        <v>-48.984053527653259</v>
      </c>
      <c r="CC69" s="4">
        <f t="shared" si="69"/>
        <v>48.984053527653259</v>
      </c>
      <c r="CD69" s="4">
        <v>-83.25</v>
      </c>
      <c r="CE69" s="4">
        <f t="shared" si="70"/>
        <v>-55.402504456026172</v>
      </c>
      <c r="CF69" s="4">
        <f t="shared" si="71"/>
        <v>55.402504456026172</v>
      </c>
      <c r="CG69" s="4"/>
      <c r="CH69" s="4"/>
    </row>
    <row r="70" spans="70:86" x14ac:dyDescent="0.15">
      <c r="BR70" s="4">
        <v>-3</v>
      </c>
      <c r="BS70" s="4">
        <f t="shared" si="62"/>
        <v>-19.773719933285189</v>
      </c>
      <c r="BT70" s="4">
        <f t="shared" si="63"/>
        <v>19.773719933285189</v>
      </c>
      <c r="BU70" s="4">
        <v>-23</v>
      </c>
      <c r="BV70" s="4">
        <f t="shared" si="64"/>
        <v>-32.726136343907143</v>
      </c>
      <c r="BW70" s="4">
        <f t="shared" si="65"/>
        <v>32.726136343907143</v>
      </c>
      <c r="BX70" s="4">
        <v>-43</v>
      </c>
      <c r="BY70" s="4">
        <f t="shared" si="66"/>
        <v>-41.844951905815357</v>
      </c>
      <c r="BZ70" s="4">
        <f t="shared" si="67"/>
        <v>41.844951905815357</v>
      </c>
      <c r="CA70" s="4">
        <v>-63</v>
      </c>
      <c r="CB70" s="4">
        <f t="shared" si="68"/>
        <v>-49.305172142484203</v>
      </c>
      <c r="CC70" s="4">
        <f t="shared" si="69"/>
        <v>49.305172142484203</v>
      </c>
      <c r="CD70" s="4">
        <v>-83</v>
      </c>
      <c r="CE70" s="4">
        <f t="shared" si="70"/>
        <v>-55.776339069537364</v>
      </c>
      <c r="CF70" s="4">
        <f t="shared" si="71"/>
        <v>55.776339069537364</v>
      </c>
      <c r="CG70" s="4"/>
      <c r="CH70" s="4"/>
    </row>
    <row r="71" spans="70:86" x14ac:dyDescent="0.15">
      <c r="BR71" s="4">
        <v>-2.75</v>
      </c>
      <c r="BS71" s="4">
        <f t="shared" si="62"/>
        <v>-19.810035335657531</v>
      </c>
      <c r="BT71" s="4">
        <f t="shared" si="63"/>
        <v>19.810035335657531</v>
      </c>
      <c r="BU71" s="4">
        <v>-22.75</v>
      </c>
      <c r="BV71" s="4">
        <f t="shared" si="64"/>
        <v>-32.900417930476202</v>
      </c>
      <c r="BW71" s="4">
        <f t="shared" si="65"/>
        <v>32.900417930476202</v>
      </c>
      <c r="BX71" s="4">
        <v>-42.75</v>
      </c>
      <c r="BY71" s="4">
        <f t="shared" si="66"/>
        <v>-42.100326602058566</v>
      </c>
      <c r="BZ71" s="4">
        <f t="shared" si="67"/>
        <v>42.100326602058566</v>
      </c>
      <c r="CA71" s="4">
        <v>-62.75</v>
      </c>
      <c r="CB71" s="4">
        <f t="shared" si="68"/>
        <v>-49.622953358299824</v>
      </c>
      <c r="CC71" s="4">
        <f t="shared" si="69"/>
        <v>49.622953358299824</v>
      </c>
      <c r="CD71" s="4">
        <v>-82.75</v>
      </c>
      <c r="CE71" s="4">
        <f t="shared" si="70"/>
        <v>-56.146571578325243</v>
      </c>
      <c r="CF71" s="4">
        <f t="shared" si="71"/>
        <v>56.146571578325243</v>
      </c>
      <c r="CG71" s="4"/>
      <c r="CH71" s="4"/>
    </row>
    <row r="72" spans="70:86" x14ac:dyDescent="0.15">
      <c r="BR72" s="4">
        <v>-2.5</v>
      </c>
      <c r="BS72" s="4">
        <f t="shared" si="62"/>
        <v>-19.843134832984429</v>
      </c>
      <c r="BT72" s="4">
        <f t="shared" si="63"/>
        <v>19.843134832984429</v>
      </c>
      <c r="BU72" s="4">
        <v>-22.5</v>
      </c>
      <c r="BV72" s="4">
        <f t="shared" si="64"/>
        <v>-33.071891388307385</v>
      </c>
      <c r="BW72" s="4">
        <f t="shared" si="65"/>
        <v>33.071891388307385</v>
      </c>
      <c r="BX72" s="4">
        <v>-42.5</v>
      </c>
      <c r="BY72" s="4">
        <f t="shared" si="66"/>
        <v>-42.352685865243544</v>
      </c>
      <c r="BZ72" s="4">
        <f t="shared" si="67"/>
        <v>42.352685865243544</v>
      </c>
      <c r="CA72" s="4">
        <v>-62.5</v>
      </c>
      <c r="CB72" s="4">
        <f t="shared" si="68"/>
        <v>-49.937460888595446</v>
      </c>
      <c r="CC72" s="4">
        <f t="shared" si="69"/>
        <v>49.937460888595446</v>
      </c>
      <c r="CD72" s="4">
        <v>-82.5</v>
      </c>
      <c r="CE72" s="4">
        <f t="shared" si="70"/>
        <v>-56.513272777286574</v>
      </c>
      <c r="CF72" s="4">
        <f t="shared" si="71"/>
        <v>56.513272777286574</v>
      </c>
      <c r="CG72" s="4"/>
      <c r="CH72" s="4"/>
    </row>
    <row r="73" spans="70:86" x14ac:dyDescent="0.15">
      <c r="BR73" s="4">
        <v>-2.25</v>
      </c>
      <c r="BS73" s="4">
        <f t="shared" si="62"/>
        <v>-19.8730344940072</v>
      </c>
      <c r="BT73" s="4">
        <f t="shared" si="63"/>
        <v>19.8730344940072</v>
      </c>
      <c r="BU73" s="4">
        <v>-22.25</v>
      </c>
      <c r="BV73" s="4">
        <f t="shared" si="64"/>
        <v>-33.240600175087089</v>
      </c>
      <c r="BW73" s="4">
        <f t="shared" si="65"/>
        <v>33.240600175087089</v>
      </c>
      <c r="BX73" s="4">
        <v>-42.25</v>
      </c>
      <c r="BY73" s="4">
        <f t="shared" si="66"/>
        <v>-42.6020832823936</v>
      </c>
      <c r="BZ73" s="4">
        <f t="shared" si="67"/>
        <v>42.6020832823936</v>
      </c>
      <c r="CA73" s="4">
        <v>-62.25</v>
      </c>
      <c r="CB73" s="4">
        <f t="shared" si="68"/>
        <v>-50.248756203512144</v>
      </c>
      <c r="CC73" s="4">
        <f t="shared" si="69"/>
        <v>50.248756203512144</v>
      </c>
      <c r="CD73" s="4">
        <v>-82.25</v>
      </c>
      <c r="CE73" s="4">
        <f t="shared" si="70"/>
        <v>-56.876510968940423</v>
      </c>
      <c r="CF73" s="4">
        <f t="shared" si="71"/>
        <v>56.876510968940423</v>
      </c>
      <c r="CG73" s="4"/>
      <c r="CH73" s="4"/>
    </row>
    <row r="74" spans="70:86" x14ac:dyDescent="0.15">
      <c r="BR74" s="4">
        <v>-2</v>
      </c>
      <c r="BS74" s="4">
        <f t="shared" si="62"/>
        <v>-19.899748742132399</v>
      </c>
      <c r="BT74" s="4">
        <f t="shared" si="63"/>
        <v>19.899748742132399</v>
      </c>
      <c r="BU74" s="4">
        <v>-22</v>
      </c>
      <c r="BV74" s="4">
        <f t="shared" si="64"/>
        <v>-33.406586176980134</v>
      </c>
      <c r="BW74" s="4">
        <f t="shared" si="65"/>
        <v>33.406586176980134</v>
      </c>
      <c r="BX74" s="4">
        <v>-42</v>
      </c>
      <c r="BY74" s="4">
        <f t="shared" si="66"/>
        <v>-42.848570571257099</v>
      </c>
      <c r="BZ74" s="4">
        <f t="shared" si="67"/>
        <v>42.848570571257099</v>
      </c>
      <c r="CA74" s="4">
        <v>-62</v>
      </c>
      <c r="CB74" s="4">
        <f t="shared" si="68"/>
        <v>-50.556898639058154</v>
      </c>
      <c r="CC74" s="4">
        <f t="shared" si="69"/>
        <v>50.556898639058154</v>
      </c>
      <c r="CD74" s="4">
        <v>-82</v>
      </c>
      <c r="CE74" s="4">
        <f t="shared" si="70"/>
        <v>-57.23635208501674</v>
      </c>
      <c r="CF74" s="4">
        <f t="shared" si="71"/>
        <v>57.23635208501674</v>
      </c>
      <c r="CG74" s="4"/>
      <c r="CH74" s="4"/>
    </row>
    <row r="75" spans="70:86" x14ac:dyDescent="0.15">
      <c r="BR75" s="4">
        <v>-1.75</v>
      </c>
      <c r="BS75" s="4">
        <f t="shared" si="62"/>
        <v>-19.923290390896781</v>
      </c>
      <c r="BT75" s="4">
        <f t="shared" si="63"/>
        <v>19.923290390896781</v>
      </c>
      <c r="BU75" s="4">
        <v>-21.75</v>
      </c>
      <c r="BV75" s="4">
        <f t="shared" si="64"/>
        <v>-33.569889782363006</v>
      </c>
      <c r="BW75" s="4">
        <f t="shared" si="65"/>
        <v>33.569889782363006</v>
      </c>
      <c r="BX75" s="4">
        <v>-41.75</v>
      </c>
      <c r="BY75" s="4">
        <f t="shared" si="66"/>
        <v>-43.09219766964781</v>
      </c>
      <c r="BZ75" s="4">
        <f t="shared" si="67"/>
        <v>43.09219766964781</v>
      </c>
      <c r="CA75" s="4">
        <v>-61.75</v>
      </c>
      <c r="CB75" s="4">
        <f t="shared" si="68"/>
        <v>-50.861945499557919</v>
      </c>
      <c r="CC75" s="4">
        <f t="shared" si="69"/>
        <v>50.861945499557919</v>
      </c>
      <c r="CD75" s="4">
        <v>-81.75</v>
      </c>
      <c r="CE75" s="4">
        <f t="shared" si="70"/>
        <v>-57.592859800499575</v>
      </c>
      <c r="CF75" s="4">
        <f t="shared" si="71"/>
        <v>57.592859800499575</v>
      </c>
      <c r="CG75" s="4"/>
      <c r="CH75" s="4"/>
    </row>
    <row r="76" spans="70:86" x14ac:dyDescent="0.15">
      <c r="BR76" s="4">
        <v>-1.5</v>
      </c>
      <c r="BS76" s="4">
        <f t="shared" si="62"/>
        <v>-19.943670675179131</v>
      </c>
      <c r="BT76" s="4">
        <f t="shared" si="63"/>
        <v>19.943670675179131</v>
      </c>
      <c r="BU76" s="4">
        <v>-21.5</v>
      </c>
      <c r="BV76" s="4">
        <f t="shared" si="64"/>
        <v>-33.730549951045859</v>
      </c>
      <c r="BW76" s="4">
        <f t="shared" si="65"/>
        <v>33.730549951045859</v>
      </c>
      <c r="BX76" s="4">
        <v>-41.5</v>
      </c>
      <c r="BY76" s="4">
        <f t="shared" si="66"/>
        <v>-43.333012819327486</v>
      </c>
      <c r="BZ76" s="4">
        <f t="shared" si="67"/>
        <v>43.333012819327486</v>
      </c>
      <c r="CA76" s="4">
        <v>-61.5</v>
      </c>
      <c r="CB76" s="4">
        <f t="shared" si="68"/>
        <v>-51.163952153835808</v>
      </c>
      <c r="CC76" s="4">
        <f t="shared" si="69"/>
        <v>51.163952153835808</v>
      </c>
      <c r="CD76" s="4">
        <v>-81.5</v>
      </c>
      <c r="CE76" s="4">
        <f t="shared" si="70"/>
        <v>-57.946095640690061</v>
      </c>
      <c r="CF76" s="4">
        <f t="shared" si="71"/>
        <v>57.946095640690061</v>
      </c>
      <c r="CG76" s="4"/>
      <c r="CH76" s="4"/>
    </row>
    <row r="77" spans="70:86" x14ac:dyDescent="0.15">
      <c r="BR77" s="4">
        <v>-1.25</v>
      </c>
      <c r="BS77" s="4">
        <f t="shared" si="62"/>
        <v>-19.960899278339141</v>
      </c>
      <c r="BT77" s="4">
        <f t="shared" si="63"/>
        <v>19.960899278339141</v>
      </c>
      <c r="BU77" s="4">
        <v>-21.25</v>
      </c>
      <c r="BV77" s="4">
        <f t="shared" si="64"/>
        <v>-33.888604279314897</v>
      </c>
      <c r="BW77" s="4">
        <f t="shared" si="65"/>
        <v>33.888604279314897</v>
      </c>
      <c r="BX77" s="4">
        <v>-41.25</v>
      </c>
      <c r="BY77" s="4">
        <f t="shared" si="66"/>
        <v>-43.571062644833439</v>
      </c>
      <c r="BZ77" s="4">
        <f t="shared" si="67"/>
        <v>43.571062644833439</v>
      </c>
      <c r="CA77" s="4">
        <v>-61.25</v>
      </c>
      <c r="CB77" s="4">
        <f t="shared" si="68"/>
        <v>-51.462972125597254</v>
      </c>
      <c r="CC77" s="4">
        <f t="shared" si="69"/>
        <v>51.462972125597254</v>
      </c>
      <c r="CD77" s="4">
        <v>-81.25</v>
      </c>
      <c r="CE77" s="4">
        <f t="shared" si="70"/>
        <v>-58.296119081805095</v>
      </c>
      <c r="CF77" s="4">
        <f t="shared" si="71"/>
        <v>58.296119081805095</v>
      </c>
      <c r="CG77" s="4"/>
      <c r="CH77" s="4"/>
    </row>
    <row r="78" spans="70:86" x14ac:dyDescent="0.15">
      <c r="BR78" s="4">
        <v>-1</v>
      </c>
      <c r="BS78" s="4">
        <f t="shared" si="62"/>
        <v>-19.974984355438178</v>
      </c>
      <c r="BT78" s="4">
        <f t="shared" si="63"/>
        <v>19.974984355438178</v>
      </c>
      <c r="BU78" s="4">
        <v>-21</v>
      </c>
      <c r="BV78" s="4">
        <f t="shared" si="64"/>
        <v>-34.044089061098404</v>
      </c>
      <c r="BW78" s="4">
        <f t="shared" si="65"/>
        <v>34.044089061098404</v>
      </c>
      <c r="BX78" s="4">
        <v>-41</v>
      </c>
      <c r="BY78" s="4">
        <f t="shared" si="66"/>
        <v>-43.806392227619021</v>
      </c>
      <c r="BZ78" s="4">
        <f t="shared" si="67"/>
        <v>43.806392227619021</v>
      </c>
      <c r="CA78" s="4">
        <v>-61</v>
      </c>
      <c r="CB78" s="4">
        <f t="shared" si="68"/>
        <v>-51.759057178430133</v>
      </c>
      <c r="CC78" s="4">
        <f t="shared" si="69"/>
        <v>51.759057178430133</v>
      </c>
      <c r="CD78" s="4">
        <v>-81</v>
      </c>
      <c r="CE78" s="4">
        <f t="shared" si="70"/>
        <v>-58.642987645582998</v>
      </c>
      <c r="CF78" s="4">
        <f t="shared" si="71"/>
        <v>58.642987645582998</v>
      </c>
      <c r="CG78" s="4"/>
      <c r="CH78" s="4"/>
    </row>
    <row r="79" spans="70:86" x14ac:dyDescent="0.15">
      <c r="BR79" s="4">
        <v>-0.75</v>
      </c>
      <c r="BS79" s="4">
        <f t="shared" si="62"/>
        <v>-19.985932552673141</v>
      </c>
      <c r="BT79" s="4">
        <f t="shared" si="63"/>
        <v>19.985932552673141</v>
      </c>
      <c r="BU79" s="4">
        <v>-20.75</v>
      </c>
      <c r="BV79" s="4">
        <f t="shared" si="64"/>
        <v>-34.197039345533994</v>
      </c>
      <c r="BW79" s="4">
        <f t="shared" si="65"/>
        <v>34.197039345533994</v>
      </c>
      <c r="BX79" s="4">
        <v>-40.75</v>
      </c>
      <c r="BY79" s="4">
        <f t="shared" si="66"/>
        <v>-44.039045175843675</v>
      </c>
      <c r="BZ79" s="4">
        <f t="shared" si="67"/>
        <v>44.039045175843675</v>
      </c>
      <c r="CA79" s="4">
        <v>-60.75</v>
      </c>
      <c r="CB79" s="4">
        <f t="shared" si="68"/>
        <v>-52.052257395813299</v>
      </c>
      <c r="CC79" s="4">
        <f t="shared" si="69"/>
        <v>52.052257395813299</v>
      </c>
      <c r="CD79" s="4">
        <v>-80.75</v>
      </c>
      <c r="CE79" s="4">
        <f t="shared" si="70"/>
        <v>-58.986756988327471</v>
      </c>
      <c r="CF79" s="4">
        <f t="shared" si="71"/>
        <v>58.986756988327471</v>
      </c>
      <c r="CG79" s="4"/>
      <c r="CH79" s="4"/>
    </row>
    <row r="80" spans="70:86" x14ac:dyDescent="0.15">
      <c r="BR80" s="4">
        <v>-0.5</v>
      </c>
      <c r="BS80" s="4">
        <f t="shared" si="62"/>
        <v>-19.993749023132207</v>
      </c>
      <c r="BT80" s="4">
        <f t="shared" si="63"/>
        <v>19.993749023132207</v>
      </c>
      <c r="BU80" s="4">
        <v>-20.5</v>
      </c>
      <c r="BV80" s="4">
        <f t="shared" si="64"/>
        <v>-34.347488991191192</v>
      </c>
      <c r="BW80" s="4">
        <f t="shared" si="65"/>
        <v>34.347488991191192</v>
      </c>
      <c r="BX80" s="4">
        <v>-40.5</v>
      </c>
      <c r="BY80" s="4">
        <f t="shared" si="66"/>
        <v>-44.269063690121115</v>
      </c>
      <c r="BZ80" s="4">
        <f t="shared" si="67"/>
        <v>44.269063690121115</v>
      </c>
      <c r="CA80" s="4">
        <v>-60.5</v>
      </c>
      <c r="CB80" s="4">
        <f t="shared" si="68"/>
        <v>-52.342621256486574</v>
      </c>
      <c r="CC80" s="4">
        <f t="shared" si="69"/>
        <v>52.342621256486574</v>
      </c>
      <c r="CD80" s="4">
        <v>-80.5</v>
      </c>
      <c r="CE80" s="4">
        <f t="shared" si="70"/>
        <v>-59.327480984784785</v>
      </c>
      <c r="CF80" s="4">
        <f t="shared" si="71"/>
        <v>59.327480984784785</v>
      </c>
      <c r="CG80" s="4"/>
      <c r="CH80" s="4"/>
    </row>
    <row r="81" spans="70:86" x14ac:dyDescent="0.15">
      <c r="BR81" s="4">
        <v>-0.25</v>
      </c>
      <c r="BS81" s="4">
        <f t="shared" si="62"/>
        <v>-19.998437438960075</v>
      </c>
      <c r="BT81" s="4">
        <f t="shared" si="63"/>
        <v>19.998437438960075</v>
      </c>
      <c r="BU81" s="4">
        <v>-20.25</v>
      </c>
      <c r="BV81" s="4">
        <f t="shared" si="64"/>
        <v>-34.49547071718257</v>
      </c>
      <c r="BW81" s="4">
        <f t="shared" si="65"/>
        <v>34.49547071718257</v>
      </c>
      <c r="BX81" s="4">
        <v>-40.25</v>
      </c>
      <c r="BY81" s="4">
        <f t="shared" si="66"/>
        <v>-44.49648862550842</v>
      </c>
      <c r="BZ81" s="4">
        <f t="shared" si="67"/>
        <v>44.49648862550842</v>
      </c>
      <c r="CA81" s="4">
        <v>-60.25</v>
      </c>
      <c r="CB81" s="4">
        <f t="shared" si="68"/>
        <v>-52.630195705507312</v>
      </c>
      <c r="CC81" s="4">
        <f t="shared" si="69"/>
        <v>52.630195705507312</v>
      </c>
      <c r="CD81" s="4">
        <v>-80.25</v>
      </c>
      <c r="CE81" s="4">
        <f t="shared" si="70"/>
        <v>-59.665211807216437</v>
      </c>
      <c r="CF81" s="4">
        <f t="shared" si="71"/>
        <v>59.665211807216437</v>
      </c>
      <c r="CG81" s="4"/>
      <c r="CH81" s="4"/>
    </row>
    <row r="82" spans="70:86" x14ac:dyDescent="0.15">
      <c r="BR82" s="4">
        <v>0</v>
      </c>
      <c r="BS82" s="4">
        <f t="shared" si="62"/>
        <v>-20</v>
      </c>
      <c r="BT82" s="4">
        <f t="shared" si="63"/>
        <v>20</v>
      </c>
      <c r="BU82" s="4">
        <v>-20</v>
      </c>
      <c r="BV82" s="4">
        <f t="shared" si="64"/>
        <v>-34.641016151377549</v>
      </c>
      <c r="BW82" s="4">
        <f t="shared" si="65"/>
        <v>34.641016151377549</v>
      </c>
      <c r="BX82" s="4">
        <v>-40</v>
      </c>
      <c r="BY82" s="4">
        <f t="shared" si="66"/>
        <v>-44.721359549995796</v>
      </c>
      <c r="BZ82" s="4">
        <f t="shared" si="67"/>
        <v>44.721359549995796</v>
      </c>
      <c r="CA82" s="4">
        <v>-60</v>
      </c>
      <c r="CB82" s="4">
        <f t="shared" si="68"/>
        <v>-52.915026221291811</v>
      </c>
      <c r="CC82" s="4">
        <f t="shared" si="69"/>
        <v>52.915026221291811</v>
      </c>
      <c r="CD82" s="4">
        <v>-80</v>
      </c>
      <c r="CE82" s="4">
        <f t="shared" si="70"/>
        <v>-60</v>
      </c>
      <c r="CF82" s="4">
        <f t="shared" si="71"/>
        <v>60</v>
      </c>
      <c r="CG82" s="4"/>
      <c r="CH82" s="4"/>
    </row>
    <row r="83" spans="70:86" x14ac:dyDescent="0.15">
      <c r="BR83" s="4">
        <v>0.25</v>
      </c>
      <c r="BS83" s="4">
        <f t="shared" si="62"/>
        <v>-19.998437438960075</v>
      </c>
      <c r="BT83" s="4">
        <f t="shared" si="63"/>
        <v>19.998437438960075</v>
      </c>
      <c r="BU83" s="4">
        <v>-19.75</v>
      </c>
      <c r="BV83" s="4">
        <f t="shared" si="64"/>
        <v>-34.784155875915687</v>
      </c>
      <c r="BW83" s="4">
        <f t="shared" si="65"/>
        <v>34.784155875915687</v>
      </c>
      <c r="BX83" s="4">
        <v>-39.75</v>
      </c>
      <c r="BY83" s="4">
        <f t="shared" si="66"/>
        <v>-44.943714799735901</v>
      </c>
      <c r="BZ83" s="4">
        <f t="shared" si="67"/>
        <v>44.943714799735901</v>
      </c>
      <c r="CA83" s="4">
        <v>-59.75</v>
      </c>
      <c r="CB83" s="4">
        <f t="shared" si="68"/>
        <v>-53.197156878915997</v>
      </c>
      <c r="CC83" s="4">
        <f t="shared" si="69"/>
        <v>53.197156878915997</v>
      </c>
      <c r="CD83" s="4">
        <v>-79.75</v>
      </c>
      <c r="CE83" s="4">
        <f t="shared" si="70"/>
        <v>-60.331894550063652</v>
      </c>
      <c r="CF83" s="4">
        <f t="shared" si="71"/>
        <v>60.331894550063652</v>
      </c>
      <c r="CG83" s="4"/>
      <c r="CH83" s="4"/>
    </row>
    <row r="84" spans="70:86" x14ac:dyDescent="0.15">
      <c r="BR84" s="4">
        <v>0.5</v>
      </c>
      <c r="BS84" s="4">
        <f t="shared" si="62"/>
        <v>-19.993749023132207</v>
      </c>
      <c r="BT84" s="4">
        <f t="shared" si="63"/>
        <v>19.993749023132207</v>
      </c>
      <c r="BU84" s="4">
        <v>-19.5</v>
      </c>
      <c r="BV84" s="4">
        <f t="shared" si="64"/>
        <v>-34.924919470200642</v>
      </c>
      <c r="BW84" s="4">
        <f t="shared" si="65"/>
        <v>34.924919470200642</v>
      </c>
      <c r="BX84" s="4">
        <v>-39.5</v>
      </c>
      <c r="BY84" s="4">
        <f t="shared" si="66"/>
        <v>-45.163591531232321</v>
      </c>
      <c r="BZ84" s="4">
        <f t="shared" si="67"/>
        <v>45.163591531232321</v>
      </c>
      <c r="CA84" s="4">
        <v>-59.5</v>
      </c>
      <c r="CB84" s="4">
        <f t="shared" si="68"/>
        <v>-53.476630409927665</v>
      </c>
      <c r="CC84" s="4">
        <f t="shared" si="69"/>
        <v>53.476630409927665</v>
      </c>
      <c r="CD84" s="4">
        <v>-79.5</v>
      </c>
      <c r="CE84" s="4">
        <f t="shared" si="70"/>
        <v>-60.660942953435864</v>
      </c>
      <c r="CF84" s="4">
        <f t="shared" si="71"/>
        <v>60.660942953435864</v>
      </c>
      <c r="CG84" s="4"/>
      <c r="CH84" s="4"/>
    </row>
    <row r="85" spans="70:86" x14ac:dyDescent="0.15">
      <c r="BR85" s="4">
        <v>0.75</v>
      </c>
      <c r="BS85" s="4">
        <f t="shared" si="62"/>
        <v>-19.985932552673141</v>
      </c>
      <c r="BT85" s="4">
        <f t="shared" si="63"/>
        <v>19.985932552673141</v>
      </c>
      <c r="BU85" s="4">
        <v>-19.25</v>
      </c>
      <c r="BV85" s="4">
        <f t="shared" si="64"/>
        <v>-35.063335551541584</v>
      </c>
      <c r="BW85" s="4">
        <f t="shared" si="65"/>
        <v>35.063335551541584</v>
      </c>
      <c r="BX85" s="4">
        <v>-39.25</v>
      </c>
      <c r="BY85" s="4">
        <f t="shared" si="66"/>
        <v>-45.381025770689668</v>
      </c>
      <c r="BZ85" s="4">
        <f t="shared" si="67"/>
        <v>45.381025770689668</v>
      </c>
      <c r="CA85" s="4">
        <v>-59.25</v>
      </c>
      <c r="CB85" s="4">
        <f t="shared" si="68"/>
        <v>-53.753488258902792</v>
      </c>
      <c r="CC85" s="4">
        <f t="shared" si="69"/>
        <v>53.753488258902792</v>
      </c>
      <c r="CD85" s="4">
        <v>-79.25</v>
      </c>
      <c r="CE85" s="4">
        <f t="shared" si="70"/>
        <v>-60.98719127816922</v>
      </c>
      <c r="CF85" s="4">
        <f t="shared" si="71"/>
        <v>60.98719127816922</v>
      </c>
      <c r="CG85" s="4"/>
      <c r="CH85" s="4"/>
    </row>
    <row r="86" spans="70:86" x14ac:dyDescent="0.15">
      <c r="BR86" s="4">
        <v>1</v>
      </c>
      <c r="BS86" s="4">
        <f t="shared" si="62"/>
        <v>-19.974984355438178</v>
      </c>
      <c r="BT86" s="4">
        <f t="shared" si="63"/>
        <v>19.974984355438178</v>
      </c>
      <c r="BU86" s="4">
        <v>-19</v>
      </c>
      <c r="BV86" s="4">
        <f t="shared" si="64"/>
        <v>-35.199431813596085</v>
      </c>
      <c r="BW86" s="4">
        <f t="shared" si="65"/>
        <v>35.199431813596085</v>
      </c>
      <c r="BX86" s="4">
        <v>-39</v>
      </c>
      <c r="BY86" s="4">
        <f t="shared" si="66"/>
        <v>-45.596052460711988</v>
      </c>
      <c r="BZ86" s="4">
        <f t="shared" si="67"/>
        <v>45.596052460711988</v>
      </c>
      <c r="CA86" s="4">
        <v>-59</v>
      </c>
      <c r="CB86" s="4">
        <f t="shared" si="68"/>
        <v>-54.027770636960398</v>
      </c>
      <c r="CC86" s="4">
        <f t="shared" si="69"/>
        <v>54.027770636960398</v>
      </c>
      <c r="CD86" s="4">
        <v>-79</v>
      </c>
      <c r="CE86" s="4">
        <f t="shared" si="70"/>
        <v>-61.310684223877324</v>
      </c>
      <c r="CF86" s="4">
        <f t="shared" si="71"/>
        <v>61.310684223877324</v>
      </c>
      <c r="CG86" s="4"/>
      <c r="CH86" s="4"/>
    </row>
    <row r="87" spans="70:86" x14ac:dyDescent="0.15">
      <c r="BR87" s="4">
        <v>1.25</v>
      </c>
      <c r="BS87" s="4">
        <f t="shared" si="62"/>
        <v>-19.960899278339141</v>
      </c>
      <c r="BT87" s="4">
        <f t="shared" si="63"/>
        <v>19.960899278339141</v>
      </c>
      <c r="BU87" s="4">
        <v>-18.75</v>
      </c>
      <c r="BV87" s="4">
        <f t="shared" si="64"/>
        <v>-35.333235062756422</v>
      </c>
      <c r="BW87" s="4">
        <f t="shared" si="65"/>
        <v>35.333235062756422</v>
      </c>
      <c r="BX87" s="4">
        <v>-38.75</v>
      </c>
      <c r="BY87" s="4">
        <f t="shared" si="66"/>
        <v>-45.808705504521733</v>
      </c>
      <c r="BZ87" s="4">
        <f t="shared" si="67"/>
        <v>45.808705504521733</v>
      </c>
      <c r="CA87" s="4">
        <v>-58.75</v>
      </c>
      <c r="CB87" s="4">
        <f t="shared" si="68"/>
        <v>-54.299516572433681</v>
      </c>
      <c r="CC87" s="4">
        <f t="shared" si="69"/>
        <v>54.299516572433681</v>
      </c>
      <c r="CD87" s="4">
        <v>-78.75</v>
      </c>
      <c r="CE87" s="4">
        <f t="shared" si="70"/>
        <v>-61.631465178105252</v>
      </c>
      <c r="CF87" s="4">
        <f t="shared" si="71"/>
        <v>61.631465178105252</v>
      </c>
      <c r="CG87" s="4"/>
      <c r="CH87" s="4"/>
    </row>
    <row r="88" spans="70:86" x14ac:dyDescent="0.15">
      <c r="BR88" s="4">
        <v>1.5</v>
      </c>
      <c r="BS88" s="4">
        <f t="shared" si="62"/>
        <v>-19.943670675179131</v>
      </c>
      <c r="BT88" s="4">
        <f t="shared" si="63"/>
        <v>19.943670675179131</v>
      </c>
      <c r="BU88" s="4">
        <v>-18.5</v>
      </c>
      <c r="BV88" s="4">
        <f t="shared" si="64"/>
        <v>-35.464771252610667</v>
      </c>
      <c r="BW88" s="4">
        <f t="shared" si="65"/>
        <v>35.464771252610667</v>
      </c>
      <c r="BX88" s="4">
        <v>-38.5</v>
      </c>
      <c r="BY88" s="4">
        <f t="shared" si="66"/>
        <v>-46.019017807858525</v>
      </c>
      <c r="BZ88" s="4">
        <f t="shared" si="67"/>
        <v>46.019017807858525</v>
      </c>
      <c r="CA88" s="4">
        <v>-58.5</v>
      </c>
      <c r="CB88" s="4">
        <f t="shared" si="68"/>
        <v>-54.568763958880361</v>
      </c>
      <c r="CC88" s="4">
        <f t="shared" si="69"/>
        <v>54.568763958880361</v>
      </c>
      <c r="CD88" s="4">
        <v>-78.5</v>
      </c>
      <c r="CE88" s="4">
        <f t="shared" si="70"/>
        <v>-61.949576269737307</v>
      </c>
      <c r="CF88" s="4">
        <f t="shared" si="71"/>
        <v>61.949576269737307</v>
      </c>
      <c r="CG88" s="4"/>
      <c r="CH88" s="4"/>
    </row>
    <row r="89" spans="70:86" x14ac:dyDescent="0.15">
      <c r="BR89" s="4">
        <v>1.75</v>
      </c>
      <c r="BS89" s="4">
        <f t="shared" si="62"/>
        <v>-19.923290390896781</v>
      </c>
      <c r="BT89" s="4">
        <f t="shared" si="63"/>
        <v>19.923290390896781</v>
      </c>
      <c r="BU89" s="4">
        <v>-18.25</v>
      </c>
      <c r="BV89" s="4">
        <f t="shared" si="64"/>
        <v>-35.594065516599812</v>
      </c>
      <c r="BW89" s="4">
        <f t="shared" si="65"/>
        <v>35.594065516599812</v>
      </c>
      <c r="BX89" s="4">
        <v>-38.25</v>
      </c>
      <c r="BY89" s="4">
        <f t="shared" si="66"/>
        <v>-46.227021318704928</v>
      </c>
      <c r="BZ89" s="4">
        <f t="shared" si="67"/>
        <v>46.227021318704928</v>
      </c>
      <c r="CA89" s="4">
        <v>-58.25</v>
      </c>
      <c r="CB89" s="4">
        <f t="shared" si="68"/>
        <v>-54.835549600601254</v>
      </c>
      <c r="CC89" s="4">
        <f t="shared" si="69"/>
        <v>54.835549600601254</v>
      </c>
      <c r="CD89" s="4">
        <v>-78.25</v>
      </c>
      <c r="CE89" s="4">
        <f t="shared" si="70"/>
        <v>-62.265058419630506</v>
      </c>
      <c r="CF89" s="4">
        <f t="shared" si="71"/>
        <v>62.265058419630506</v>
      </c>
      <c r="CG89" s="4"/>
      <c r="CH89" s="4"/>
    </row>
    <row r="90" spans="70:86" x14ac:dyDescent="0.15">
      <c r="BR90" s="4">
        <v>2</v>
      </c>
      <c r="BS90" s="4">
        <f t="shared" si="62"/>
        <v>-19.899748742132399</v>
      </c>
      <c r="BT90" s="4">
        <f t="shared" si="63"/>
        <v>19.899748742132399</v>
      </c>
      <c r="BU90" s="4">
        <v>-18</v>
      </c>
      <c r="BV90" s="4">
        <f t="shared" si="64"/>
        <v>-35.7211421989835</v>
      </c>
      <c r="BW90" s="4">
        <f t="shared" si="65"/>
        <v>35.7211421989835</v>
      </c>
      <c r="BX90" s="4">
        <v>-38</v>
      </c>
      <c r="BY90" s="4">
        <f t="shared" si="66"/>
        <v>-46.432747064975601</v>
      </c>
      <c r="BZ90" s="4">
        <f t="shared" si="67"/>
        <v>46.432747064975601</v>
      </c>
      <c r="CA90" s="4">
        <v>-58</v>
      </c>
      <c r="CB90" s="4">
        <f t="shared" si="68"/>
        <v>-55.09990925582364</v>
      </c>
      <c r="CC90" s="4">
        <f t="shared" si="69"/>
        <v>55.09990925582364</v>
      </c>
      <c r="CD90" s="4">
        <v>-78</v>
      </c>
      <c r="CE90" s="4">
        <f t="shared" si="70"/>
        <v>-62.57795138864806</v>
      </c>
      <c r="CF90" s="4">
        <f t="shared" si="71"/>
        <v>62.57795138864806</v>
      </c>
      <c r="CG90" s="4"/>
      <c r="CH90" s="4"/>
    </row>
    <row r="91" spans="70:86" x14ac:dyDescent="0.15">
      <c r="BR91" s="4">
        <v>2.25</v>
      </c>
      <c r="BS91" s="4">
        <f t="shared" si="62"/>
        <v>-19.8730344940072</v>
      </c>
      <c r="BT91" s="4">
        <f t="shared" si="63"/>
        <v>19.8730344940072</v>
      </c>
      <c r="BU91" s="4">
        <v>-17.75</v>
      </c>
      <c r="BV91" s="4">
        <f t="shared" si="64"/>
        <v>-35.84602488421833</v>
      </c>
      <c r="BW91" s="4">
        <f t="shared" si="65"/>
        <v>35.84602488421833</v>
      </c>
      <c r="BX91" s="4">
        <v>-37.75</v>
      </c>
      <c r="BY91" s="4">
        <f t="shared" si="66"/>
        <v>-46.63622519029601</v>
      </c>
      <c r="BZ91" s="4">
        <f t="shared" si="67"/>
        <v>46.63622519029601</v>
      </c>
      <c r="CA91" s="4">
        <v>-57.75</v>
      </c>
      <c r="CB91" s="4">
        <f t="shared" si="68"/>
        <v>-55.361877677694423</v>
      </c>
      <c r="CC91" s="4">
        <f t="shared" si="69"/>
        <v>55.361877677694423</v>
      </c>
      <c r="CD91" s="4">
        <v>-77.75</v>
      </c>
      <c r="CE91" s="4">
        <f t="shared" si="70"/>
        <v>-62.888293823254578</v>
      </c>
      <c r="CF91" s="4">
        <f t="shared" si="71"/>
        <v>62.888293823254578</v>
      </c>
      <c r="CG91" s="4"/>
      <c r="CH91" s="4"/>
    </row>
    <row r="92" spans="70:86" x14ac:dyDescent="0.15">
      <c r="BR92" s="4">
        <v>2.5</v>
      </c>
      <c r="BS92" s="4">
        <f t="shared" si="62"/>
        <v>-19.843134832984429</v>
      </c>
      <c r="BT92" s="4">
        <f t="shared" si="63"/>
        <v>19.843134832984429</v>
      </c>
      <c r="BU92" s="4">
        <v>-17.5</v>
      </c>
      <c r="BV92" s="4">
        <f t="shared" si="64"/>
        <v>-35.968736424845396</v>
      </c>
      <c r="BW92" s="4">
        <f t="shared" si="65"/>
        <v>35.968736424845396</v>
      </c>
      <c r="BX92" s="4">
        <v>-37.5</v>
      </c>
      <c r="BY92" s="4">
        <f t="shared" si="66"/>
        <v>-46.837484987987985</v>
      </c>
      <c r="BZ92" s="4">
        <f t="shared" si="67"/>
        <v>46.837484987987985</v>
      </c>
      <c r="CA92" s="4">
        <v>-57.5</v>
      </c>
      <c r="CB92" s="4">
        <f t="shared" si="68"/>
        <v>-55.621488653217469</v>
      </c>
      <c r="CC92" s="4">
        <f t="shared" si="69"/>
        <v>55.621488653217469</v>
      </c>
      <c r="CD92" s="4">
        <v>-77.5</v>
      </c>
      <c r="CE92" s="4">
        <f t="shared" si="70"/>
        <v>-63.196123298822691</v>
      </c>
      <c r="CF92" s="4">
        <f t="shared" si="71"/>
        <v>63.196123298822691</v>
      </c>
      <c r="CG92" s="4"/>
      <c r="CH92" s="4"/>
    </row>
    <row r="93" spans="70:86" x14ac:dyDescent="0.15">
      <c r="BR93" s="4">
        <v>2.75</v>
      </c>
      <c r="BS93" s="4">
        <f t="shared" si="62"/>
        <v>-19.810035335657531</v>
      </c>
      <c r="BT93" s="4">
        <f t="shared" si="63"/>
        <v>19.810035335657531</v>
      </c>
      <c r="BU93" s="4">
        <v>-17.25</v>
      </c>
      <c r="BV93" s="4">
        <f t="shared" si="64"/>
        <v>-36.089298967976646</v>
      </c>
      <c r="BW93" s="4">
        <f t="shared" si="65"/>
        <v>36.089298967976646</v>
      </c>
      <c r="BX93" s="4">
        <v>-37.25</v>
      </c>
      <c r="BY93" s="4">
        <f t="shared" si="66"/>
        <v>-47.036554933370702</v>
      </c>
      <c r="BZ93" s="4">
        <f t="shared" si="67"/>
        <v>47.036554933370702</v>
      </c>
      <c r="CA93" s="4">
        <v>-57.25</v>
      </c>
      <c r="CB93" s="4">
        <f t="shared" si="68"/>
        <v>-55.878775040260145</v>
      </c>
      <c r="CC93" s="4">
        <f t="shared" si="69"/>
        <v>55.878775040260145</v>
      </c>
      <c r="CD93" s="4">
        <v>-77.25</v>
      </c>
      <c r="CE93" s="4">
        <f t="shared" si="70"/>
        <v>-63.501476360790228</v>
      </c>
      <c r="CF93" s="4">
        <f t="shared" si="71"/>
        <v>63.501476360790228</v>
      </c>
      <c r="CG93" s="4"/>
      <c r="CH93" s="4"/>
    </row>
    <row r="94" spans="70:86" x14ac:dyDescent="0.15">
      <c r="BR94" s="4">
        <v>3</v>
      </c>
      <c r="BS94" s="4">
        <f t="shared" si="62"/>
        <v>-19.773719933285189</v>
      </c>
      <c r="BT94" s="4">
        <f t="shared" si="63"/>
        <v>19.773719933285189</v>
      </c>
      <c r="BU94" s="4">
        <v>-17</v>
      </c>
      <c r="BV94" s="4">
        <f t="shared" si="64"/>
        <v>-36.207733980463345</v>
      </c>
      <c r="BW94" s="4">
        <f t="shared" si="65"/>
        <v>36.207733980463345</v>
      </c>
      <c r="BX94" s="4">
        <v>-37</v>
      </c>
      <c r="BY94" s="4">
        <f t="shared" si="66"/>
        <v>-47.233462714478172</v>
      </c>
      <c r="BZ94" s="4">
        <f t="shared" si="67"/>
        <v>47.233462714478172</v>
      </c>
      <c r="CA94" s="4">
        <v>-57</v>
      </c>
      <c r="CB94" s="4">
        <f t="shared" si="68"/>
        <v>-56.133768802744754</v>
      </c>
      <c r="CC94" s="4">
        <f t="shared" si="69"/>
        <v>56.133768802744754</v>
      </c>
      <c r="CD94" s="4">
        <v>-77</v>
      </c>
      <c r="CE94" s="4">
        <f t="shared" si="70"/>
        <v>-63.804388563797083</v>
      </c>
      <c r="CF94" s="4">
        <f t="shared" si="71"/>
        <v>63.804388563797083</v>
      </c>
      <c r="CG94" s="4"/>
      <c r="CH94" s="4"/>
    </row>
    <row r="95" spans="70:86" x14ac:dyDescent="0.15">
      <c r="BR95" s="4">
        <v>3.25</v>
      </c>
      <c r="BS95" s="4">
        <f t="shared" si="62"/>
        <v>-19.734170871865885</v>
      </c>
      <c r="BT95" s="4">
        <f t="shared" si="63"/>
        <v>19.734170871865885</v>
      </c>
      <c r="BU95" s="4">
        <v>-16.75</v>
      </c>
      <c r="BV95" s="4">
        <f t="shared" si="64"/>
        <v>-36.324062272824058</v>
      </c>
      <c r="BW95" s="4">
        <f t="shared" si="65"/>
        <v>36.324062272824058</v>
      </c>
      <c r="BX95" s="4">
        <v>-36.75</v>
      </c>
      <c r="BY95" s="4">
        <f t="shared" si="66"/>
        <v>-47.428235261287128</v>
      </c>
      <c r="BZ95" s="4">
        <f t="shared" si="67"/>
        <v>47.428235261287128</v>
      </c>
      <c r="CA95" s="4">
        <v>-56.75</v>
      </c>
      <c r="CB95" s="4">
        <f t="shared" si="68"/>
        <v>-56.386501044132892</v>
      </c>
      <c r="CC95" s="4">
        <f t="shared" si="69"/>
        <v>56.386501044132892</v>
      </c>
      <c r="CD95" s="4">
        <v>-76.75</v>
      </c>
      <c r="CE95" s="4">
        <f t="shared" si="70"/>
        <v>-64.104894508921859</v>
      </c>
      <c r="CF95" s="4">
        <f t="shared" si="71"/>
        <v>64.104894508921859</v>
      </c>
      <c r="CG95" s="4"/>
      <c r="CH95" s="4"/>
    </row>
    <row r="96" spans="70:86" x14ac:dyDescent="0.15">
      <c r="BR96" s="4">
        <v>3.5</v>
      </c>
      <c r="BS96" s="4">
        <f t="shared" si="62"/>
        <v>-19.691368667515217</v>
      </c>
      <c r="BT96" s="4">
        <f t="shared" si="63"/>
        <v>19.691368667515217</v>
      </c>
      <c r="BU96" s="4">
        <v>-16.5</v>
      </c>
      <c r="BV96" s="4">
        <f t="shared" si="64"/>
        <v>-36.438304022004097</v>
      </c>
      <c r="BW96" s="4">
        <f t="shared" si="65"/>
        <v>36.438304022004097</v>
      </c>
      <c r="BX96" s="4">
        <v>-36.5</v>
      </c>
      <c r="BY96" s="4">
        <f t="shared" si="66"/>
        <v>-47.620898773542692</v>
      </c>
      <c r="BZ96" s="4">
        <f t="shared" si="67"/>
        <v>47.620898773542692</v>
      </c>
      <c r="CA96" s="4">
        <v>-56.5</v>
      </c>
      <c r="CB96" s="4">
        <f t="shared" si="68"/>
        <v>-56.637002039302892</v>
      </c>
      <c r="CC96" s="4">
        <f t="shared" si="69"/>
        <v>56.637002039302892</v>
      </c>
      <c r="CD96" s="4">
        <v>-76.5</v>
      </c>
      <c r="CE96" s="4">
        <f t="shared" si="70"/>
        <v>-64.403027879130036</v>
      </c>
      <c r="CF96" s="4">
        <f t="shared" si="71"/>
        <v>64.403027879130036</v>
      </c>
      <c r="CG96" s="4"/>
      <c r="CH96" s="4"/>
    </row>
    <row r="97" spans="70:86" x14ac:dyDescent="0.15">
      <c r="BR97" s="4">
        <v>3.75</v>
      </c>
      <c r="BS97" s="4">
        <f t="shared" si="62"/>
        <v>-19.645292056877139</v>
      </c>
      <c r="BT97" s="4">
        <f t="shared" si="63"/>
        <v>19.645292056877139</v>
      </c>
      <c r="BU97" s="4">
        <v>-16.25</v>
      </c>
      <c r="BV97" s="4">
        <f t="shared" si="64"/>
        <v>-36.550478793033612</v>
      </c>
      <c r="BW97" s="4">
        <f t="shared" si="65"/>
        <v>36.550478793033612</v>
      </c>
      <c r="BX97" s="4">
        <v>-36.25</v>
      </c>
      <c r="BY97" s="4">
        <f t="shared" si="66"/>
        <v>-47.811478747263195</v>
      </c>
      <c r="BZ97" s="4">
        <f t="shared" si="67"/>
        <v>47.811478747263195</v>
      </c>
      <c r="CA97" s="4">
        <v>-56.25</v>
      </c>
      <c r="CB97" s="4">
        <f t="shared" si="68"/>
        <v>-56.885301264913771</v>
      </c>
      <c r="CC97" s="4">
        <f t="shared" si="69"/>
        <v>56.885301264913771</v>
      </c>
      <c r="CD97" s="4">
        <v>-76.25</v>
      </c>
      <c r="CE97" s="4">
        <f t="shared" si="70"/>
        <v>-64.698821473037668</v>
      </c>
      <c r="CF97" s="4">
        <f t="shared" si="71"/>
        <v>64.698821473037668</v>
      </c>
      <c r="CG97" s="4"/>
      <c r="CH97" s="4"/>
    </row>
    <row r="98" spans="70:86" x14ac:dyDescent="0.15">
      <c r="BR98" s="4">
        <v>4</v>
      </c>
      <c r="BS98" s="4">
        <f t="shared" si="62"/>
        <v>-19.595917942265423</v>
      </c>
      <c r="BT98" s="4">
        <f t="shared" si="63"/>
        <v>19.595917942265423</v>
      </c>
      <c r="BU98" s="4">
        <v>-16</v>
      </c>
      <c r="BV98" s="4">
        <f t="shared" si="64"/>
        <v>-36.660605559646719</v>
      </c>
      <c r="BW98" s="4">
        <f t="shared" si="65"/>
        <v>36.660605559646719</v>
      </c>
      <c r="BX98" s="4">
        <v>-36</v>
      </c>
      <c r="BY98" s="4">
        <f t="shared" si="66"/>
        <v>-48</v>
      </c>
      <c r="BZ98" s="4">
        <f t="shared" si="67"/>
        <v>48</v>
      </c>
      <c r="CA98" s="4">
        <v>-56</v>
      </c>
      <c r="CB98" s="4">
        <f t="shared" si="68"/>
        <v>-57.131427428342803</v>
      </c>
      <c r="CC98" s="4">
        <f t="shared" si="69"/>
        <v>57.131427428342803</v>
      </c>
      <c r="CD98" s="4">
        <v>-76</v>
      </c>
      <c r="CE98" s="4">
        <f t="shared" si="70"/>
        <v>-64.992307237087687</v>
      </c>
      <c r="CF98" s="4">
        <f t="shared" si="71"/>
        <v>64.992307237087687</v>
      </c>
      <c r="CG98" s="4"/>
      <c r="CH98" s="4"/>
    </row>
    <row r="99" spans="70:86" x14ac:dyDescent="0.15">
      <c r="BR99" s="4">
        <v>4.25</v>
      </c>
      <c r="BS99" s="4">
        <f t="shared" si="62"/>
        <v>-19.543221331193074</v>
      </c>
      <c r="BT99" s="4">
        <f t="shared" si="63"/>
        <v>19.543221331193074</v>
      </c>
      <c r="BU99" s="4">
        <v>-15.75</v>
      </c>
      <c r="BV99" s="4">
        <f t="shared" si="64"/>
        <v>-36.768702723919972</v>
      </c>
      <c r="BW99" s="4">
        <f t="shared" si="65"/>
        <v>36.768702723919972</v>
      </c>
      <c r="BX99" s="4">
        <v>-35.75</v>
      </c>
      <c r="BY99" s="4">
        <f t="shared" si="66"/>
        <v>-48.18648669492309</v>
      </c>
      <c r="BZ99" s="4">
        <f t="shared" si="67"/>
        <v>48.18648669492309</v>
      </c>
      <c r="CA99" s="4">
        <v>-55.75</v>
      </c>
      <c r="CB99" s="4">
        <f t="shared" si="68"/>
        <v>-57.375408495277838</v>
      </c>
      <c r="CC99" s="4">
        <f t="shared" si="69"/>
        <v>57.375408495277838</v>
      </c>
      <c r="CD99" s="4">
        <v>-75.75</v>
      </c>
      <c r="CE99" s="4">
        <f t="shared" si="70"/>
        <v>-65.283516296229024</v>
      </c>
      <c r="CF99" s="4">
        <f t="shared" si="71"/>
        <v>65.283516296229024</v>
      </c>
      <c r="CG99" s="4"/>
      <c r="CH99" s="4"/>
    </row>
    <row r="100" spans="70:86" x14ac:dyDescent="0.15">
      <c r="BR100" s="4">
        <v>4.5</v>
      </c>
      <c r="BS100" s="4">
        <f t="shared" si="62"/>
        <v>-19.487175269905077</v>
      </c>
      <c r="BT100" s="4">
        <f t="shared" si="63"/>
        <v>19.487175269905077</v>
      </c>
      <c r="BU100" s="4">
        <v>-15.5</v>
      </c>
      <c r="BV100" s="4">
        <f t="shared" si="64"/>
        <v>-36.874788134984584</v>
      </c>
      <c r="BW100" s="4">
        <f t="shared" si="65"/>
        <v>36.874788134984584</v>
      </c>
      <c r="BX100" s="4">
        <v>-35.5</v>
      </c>
      <c r="BY100" s="4">
        <f t="shared" si="66"/>
        <v>-48.370962363798384</v>
      </c>
      <c r="BZ100" s="4">
        <f t="shared" si="67"/>
        <v>48.370962363798384</v>
      </c>
      <c r="CA100" s="4">
        <v>-55.5</v>
      </c>
      <c r="CB100" s="4">
        <f t="shared" si="68"/>
        <v>-57.61727171604015</v>
      </c>
      <c r="CC100" s="4">
        <f t="shared" si="69"/>
        <v>57.61727171604015</v>
      </c>
      <c r="CD100" s="4">
        <v>-75.5</v>
      </c>
      <c r="CE100" s="4">
        <f t="shared" si="70"/>
        <v>-65.572478983183174</v>
      </c>
      <c r="CF100" s="4">
        <f t="shared" si="71"/>
        <v>65.572478983183174</v>
      </c>
      <c r="CG100" s="4"/>
      <c r="CH100" s="4"/>
    </row>
    <row r="101" spans="70:86" x14ac:dyDescent="0.15">
      <c r="BR101" s="4">
        <v>4.75</v>
      </c>
      <c r="BS101" s="4">
        <f t="shared" si="62"/>
        <v>-19.427750770482927</v>
      </c>
      <c r="BT101" s="4">
        <f t="shared" si="63"/>
        <v>19.427750770482927</v>
      </c>
      <c r="BU101" s="4">
        <v>-15.25</v>
      </c>
      <c r="BV101" s="4">
        <f t="shared" si="64"/>
        <v>-36.978879106863147</v>
      </c>
      <c r="BW101" s="4">
        <f t="shared" si="65"/>
        <v>36.978879106863147</v>
      </c>
      <c r="BX101" s="4">
        <v>-35.25</v>
      </c>
      <c r="BY101" s="4">
        <f t="shared" si="66"/>
        <v>-48.553449928918539</v>
      </c>
      <c r="BZ101" s="4">
        <f t="shared" si="67"/>
        <v>48.553449928918539</v>
      </c>
      <c r="CA101" s="4">
        <v>-55.25</v>
      </c>
      <c r="CB101" s="4">
        <f t="shared" si="68"/>
        <v>-57.857043650708597</v>
      </c>
      <c r="CC101" s="4">
        <f t="shared" si="69"/>
        <v>57.857043650708597</v>
      </c>
      <c r="CD101" s="4">
        <v>-75.25</v>
      </c>
      <c r="CE101" s="4">
        <f t="shared" si="70"/>
        <v>-65.85922486637692</v>
      </c>
      <c r="CF101" s="4">
        <f t="shared" si="71"/>
        <v>65.85922486637692</v>
      </c>
      <c r="CG101" s="4"/>
      <c r="CH101" s="4"/>
    </row>
    <row r="102" spans="70:86" x14ac:dyDescent="0.15">
      <c r="BR102" s="4">
        <v>5</v>
      </c>
      <c r="BS102" s="4">
        <f t="shared" si="62"/>
        <v>-19.364916731037084</v>
      </c>
      <c r="BT102" s="4">
        <f t="shared" si="63"/>
        <v>19.364916731037084</v>
      </c>
      <c r="BU102" s="4">
        <v>-15</v>
      </c>
      <c r="BV102" s="4">
        <f t="shared" si="64"/>
        <v>-37.080992435478315</v>
      </c>
      <c r="BW102" s="4">
        <f t="shared" si="65"/>
        <v>37.080992435478315</v>
      </c>
      <c r="BX102" s="4">
        <v>-35</v>
      </c>
      <c r="BY102" s="4">
        <f t="shared" si="66"/>
        <v>-48.733971724044821</v>
      </c>
      <c r="BZ102" s="4">
        <f t="shared" si="67"/>
        <v>48.733971724044821</v>
      </c>
      <c r="CA102" s="4">
        <v>-55</v>
      </c>
      <c r="CB102" s="4">
        <f t="shared" si="68"/>
        <v>-58.094750193111253</v>
      </c>
      <c r="CC102" s="4">
        <f t="shared" si="69"/>
        <v>58.094750193111253</v>
      </c>
      <c r="CD102" s="4">
        <v>-75</v>
      </c>
      <c r="CE102" s="4">
        <f t="shared" si="70"/>
        <v>-66.143782776614771</v>
      </c>
      <c r="CF102" s="4">
        <f t="shared" si="71"/>
        <v>66.143782776614771</v>
      </c>
      <c r="CG102" s="4"/>
      <c r="CH102" s="4"/>
    </row>
    <row r="103" spans="70:86" x14ac:dyDescent="0.15">
      <c r="BR103" s="4">
        <v>5.25</v>
      </c>
      <c r="BS103" s="4">
        <f t="shared" si="62"/>
        <v>-19.29863984844528</v>
      </c>
      <c r="BT103" s="4">
        <f t="shared" si="63"/>
        <v>19.29863984844528</v>
      </c>
      <c r="BU103" s="4">
        <v>-14.75</v>
      </c>
      <c r="BV103" s="4">
        <f t="shared" si="64"/>
        <v>-37.181144414877821</v>
      </c>
      <c r="BW103" s="4">
        <f t="shared" si="65"/>
        <v>37.181144414877821</v>
      </c>
      <c r="BX103" s="4">
        <v>-34.75</v>
      </c>
      <c r="BY103" s="4">
        <f t="shared" si="66"/>
        <v>-48.912549514413989</v>
      </c>
      <c r="BZ103" s="4">
        <f t="shared" si="67"/>
        <v>48.912549514413989</v>
      </c>
      <c r="CA103" s="4">
        <v>-54.75</v>
      </c>
      <c r="CB103" s="4">
        <f t="shared" si="68"/>
        <v>-58.330416593746357</v>
      </c>
      <c r="CC103" s="4">
        <f t="shared" si="69"/>
        <v>58.330416593746357</v>
      </c>
      <c r="CD103" s="4">
        <v>-74.75</v>
      </c>
      <c r="CE103" s="4">
        <f t="shared" si="70"/>
        <v>-66.426180832560291</v>
      </c>
      <c r="CF103" s="4">
        <f t="shared" si="71"/>
        <v>66.426180832560291</v>
      </c>
      <c r="CG103" s="4"/>
      <c r="CH103" s="4"/>
    </row>
    <row r="104" spans="70:86" x14ac:dyDescent="0.15">
      <c r="BR104" s="4">
        <v>5.5</v>
      </c>
      <c r="BS104" s="4">
        <f t="shared" si="62"/>
        <v>-19.228884523029411</v>
      </c>
      <c r="BT104" s="4">
        <f t="shared" si="63"/>
        <v>19.228884523029411</v>
      </c>
      <c r="BU104" s="4">
        <v>-14.5</v>
      </c>
      <c r="BV104" s="4">
        <f t="shared" si="64"/>
        <v>-37.279350852717378</v>
      </c>
      <c r="BW104" s="4">
        <f t="shared" si="65"/>
        <v>37.279350852717378</v>
      </c>
      <c r="BX104" s="4">
        <v>-34.5</v>
      </c>
      <c r="BY104" s="4">
        <f t="shared" si="66"/>
        <v>-49.089204515860715</v>
      </c>
      <c r="BZ104" s="4">
        <f t="shared" si="67"/>
        <v>49.089204515860715</v>
      </c>
      <c r="CA104" s="4">
        <v>-54.5</v>
      </c>
      <c r="CB104" s="4">
        <f t="shared" si="68"/>
        <v>-58.564067481690515</v>
      </c>
      <c r="CC104" s="4">
        <f t="shared" si="69"/>
        <v>58.564067481690515</v>
      </c>
      <c r="CD104" s="4">
        <v>-74.5</v>
      </c>
      <c r="CE104" s="4">
        <f t="shared" si="70"/>
        <v>-66.706446465090607</v>
      </c>
      <c r="CF104" s="4">
        <f t="shared" si="71"/>
        <v>66.706446465090607</v>
      </c>
      <c r="CG104" s="4"/>
      <c r="CH104" s="4"/>
    </row>
    <row r="105" spans="70:86" x14ac:dyDescent="0.15">
      <c r="BR105" s="4">
        <v>5.75</v>
      </c>
      <c r="BS105" s="4">
        <f t="shared" si="62"/>
        <v>-19.155612754490523</v>
      </c>
      <c r="BT105" s="4">
        <f t="shared" si="63"/>
        <v>19.155612754490523</v>
      </c>
      <c r="BU105" s="4">
        <v>-14.25</v>
      </c>
      <c r="BV105" s="4">
        <f t="shared" si="64"/>
        <v>-37.375627085040328</v>
      </c>
      <c r="BW105" s="4">
        <f t="shared" si="65"/>
        <v>37.375627085040328</v>
      </c>
      <c r="BX105" s="4">
        <v>-34.25</v>
      </c>
      <c r="BY105" s="4">
        <f t="shared" si="66"/>
        <v>-49.263957413102737</v>
      </c>
      <c r="BZ105" s="4">
        <f t="shared" si="67"/>
        <v>49.263957413102737</v>
      </c>
      <c r="CA105" s="4">
        <v>-54.25</v>
      </c>
      <c r="CB105" s="4">
        <f t="shared" si="68"/>
        <v>-58.795726885548412</v>
      </c>
      <c r="CC105" s="4">
        <f t="shared" si="69"/>
        <v>58.795726885548412</v>
      </c>
      <c r="CD105" s="4">
        <v>-74.25</v>
      </c>
      <c r="CE105" s="4">
        <f t="shared" si="70"/>
        <v>-66.984606440584542</v>
      </c>
      <c r="CF105" s="4">
        <f t="shared" si="71"/>
        <v>66.984606440584542</v>
      </c>
      <c r="CG105" s="4"/>
      <c r="CH105" s="4"/>
    </row>
    <row r="106" spans="70:86" x14ac:dyDescent="0.15">
      <c r="BR106" s="4">
        <v>6</v>
      </c>
      <c r="BS106" s="4">
        <f t="shared" si="62"/>
        <v>-19.078784028338912</v>
      </c>
      <c r="BT106" s="4">
        <f t="shared" si="63"/>
        <v>19.078784028338912</v>
      </c>
      <c r="BU106" s="4">
        <v>-14</v>
      </c>
      <c r="BV106" s="4">
        <f t="shared" si="64"/>
        <v>-37.469987990390386</v>
      </c>
      <c r="BW106" s="4">
        <f t="shared" si="65"/>
        <v>37.469987990390386</v>
      </c>
      <c r="BX106" s="4">
        <v>-34</v>
      </c>
      <c r="BY106" s="4">
        <f t="shared" si="66"/>
        <v>-49.436828377233098</v>
      </c>
      <c r="BZ106" s="4">
        <f t="shared" si="67"/>
        <v>49.436828377233098</v>
      </c>
      <c r="CA106" s="4">
        <v>-54</v>
      </c>
      <c r="CB106" s="4">
        <f t="shared" si="68"/>
        <v>-59.025418253494827</v>
      </c>
      <c r="CC106" s="4">
        <f t="shared" si="69"/>
        <v>59.025418253494827</v>
      </c>
      <c r="CD106" s="4">
        <v>-74</v>
      </c>
      <c r="CE106" s="4">
        <f t="shared" si="70"/>
        <v>-67.260686883200947</v>
      </c>
      <c r="CF106" s="4">
        <f t="shared" si="71"/>
        <v>67.260686883200947</v>
      </c>
      <c r="CG106" s="4"/>
      <c r="CH106" s="4"/>
    </row>
    <row r="107" spans="70:86" x14ac:dyDescent="0.15">
      <c r="BR107" s="4">
        <v>6.25</v>
      </c>
      <c r="BS107" s="4">
        <f t="shared" si="62"/>
        <v>-18.998355191963331</v>
      </c>
      <c r="BT107" s="4">
        <f t="shared" si="63"/>
        <v>18.998355191963331</v>
      </c>
      <c r="BU107" s="4">
        <v>-13.75</v>
      </c>
      <c r="BV107" s="4">
        <f t="shared" si="64"/>
        <v>-37.562448003291799</v>
      </c>
      <c r="BW107" s="4">
        <f t="shared" si="65"/>
        <v>37.562448003291799</v>
      </c>
      <c r="BX107" s="4">
        <v>-33.75</v>
      </c>
      <c r="BY107" s="4">
        <f t="shared" si="66"/>
        <v>-49.607837082461074</v>
      </c>
      <c r="BZ107" s="4">
        <f t="shared" si="67"/>
        <v>49.607837082461074</v>
      </c>
      <c r="CA107" s="4">
        <v>-53.75</v>
      </c>
      <c r="CB107" s="4">
        <f t="shared" si="68"/>
        <v>-59.25316447245666</v>
      </c>
      <c r="CC107" s="4">
        <f t="shared" si="69"/>
        <v>59.25316447245666</v>
      </c>
      <c r="CD107" s="4">
        <v>-73.75</v>
      </c>
      <c r="CE107" s="4">
        <f t="shared" si="70"/>
        <v>-67.534713296200493</v>
      </c>
      <c r="CF107" s="4">
        <f t="shared" si="71"/>
        <v>67.534713296200493</v>
      </c>
      <c r="CG107" s="4"/>
      <c r="CH107" s="4"/>
    </row>
    <row r="108" spans="70:86" x14ac:dyDescent="0.15">
      <c r="BR108" s="4">
        <v>6.5</v>
      </c>
      <c r="BS108" s="4">
        <f t="shared" si="62"/>
        <v>-18.914280319377738</v>
      </c>
      <c r="BT108" s="4">
        <f t="shared" si="63"/>
        <v>18.914280319377738</v>
      </c>
      <c r="BU108" s="4">
        <v>-13.5</v>
      </c>
      <c r="BV108" s="4">
        <f t="shared" si="64"/>
        <v>-37.653021127128696</v>
      </c>
      <c r="BW108" s="4">
        <f t="shared" si="65"/>
        <v>37.653021127128696</v>
      </c>
      <c r="BX108" s="4">
        <v>-33.5</v>
      </c>
      <c r="BY108" s="4">
        <f t="shared" si="66"/>
        <v>-49.777002722140672</v>
      </c>
      <c r="BZ108" s="4">
        <f t="shared" si="67"/>
        <v>49.777002722140672</v>
      </c>
      <c r="CA108" s="4">
        <v>-53.5</v>
      </c>
      <c r="CB108" s="4">
        <f t="shared" si="68"/>
        <v>-59.478987886479707</v>
      </c>
      <c r="CC108" s="4">
        <f t="shared" si="69"/>
        <v>59.478987886479707</v>
      </c>
      <c r="CD108" s="4">
        <v>-73.5</v>
      </c>
      <c r="CE108" s="4">
        <f t="shared" si="70"/>
        <v>-67.806710582360509</v>
      </c>
      <c r="CF108" s="4">
        <f t="shared" si="71"/>
        <v>67.806710582360509</v>
      </c>
      <c r="CG108" s="4"/>
      <c r="CH108" s="4"/>
    </row>
    <row r="109" spans="70:86" x14ac:dyDescent="0.15">
      <c r="BR109" s="4">
        <v>6.75</v>
      </c>
      <c r="BS109" s="4">
        <f t="shared" si="62"/>
        <v>-18.826510563564348</v>
      </c>
      <c r="BT109" s="4">
        <f t="shared" si="63"/>
        <v>18.826510563564348</v>
      </c>
      <c r="BU109" s="4">
        <v>-13.25</v>
      </c>
      <c r="BV109" s="4">
        <f t="shared" si="64"/>
        <v>-37.741720946453938</v>
      </c>
      <c r="BW109" s="4">
        <f t="shared" si="65"/>
        <v>37.741720946453938</v>
      </c>
      <c r="BX109" s="4">
        <v>-33.25</v>
      </c>
      <c r="BY109" s="4">
        <f t="shared" si="66"/>
        <v>-49.944344024123495</v>
      </c>
      <c r="BZ109" s="4">
        <f t="shared" si="67"/>
        <v>49.944344024123495</v>
      </c>
      <c r="CA109" s="4">
        <v>-53.25</v>
      </c>
      <c r="CB109" s="4">
        <f t="shared" si="68"/>
        <v>-59.702910314322196</v>
      </c>
      <c r="CC109" s="4">
        <f t="shared" si="69"/>
        <v>59.702910314322196</v>
      </c>
      <c r="CD109" s="4">
        <v>-73.25</v>
      </c>
      <c r="CE109" s="4">
        <f t="shared" si="70"/>
        <v>-68.076703063529749</v>
      </c>
      <c r="CF109" s="4">
        <f t="shared" si="71"/>
        <v>68.076703063529749</v>
      </c>
      <c r="CG109" s="4"/>
      <c r="CH109" s="4"/>
    </row>
    <row r="110" spans="70:86" x14ac:dyDescent="0.15">
      <c r="BR110" s="4">
        <v>7</v>
      </c>
      <c r="BS110" s="4">
        <f t="shared" si="62"/>
        <v>-18.734993995195193</v>
      </c>
      <c r="BT110" s="4">
        <f t="shared" si="63"/>
        <v>18.734993995195193</v>
      </c>
      <c r="BU110" s="4">
        <v>-13</v>
      </c>
      <c r="BV110" s="4">
        <f t="shared" si="64"/>
        <v>-37.828560638755476</v>
      </c>
      <c r="BW110" s="4">
        <f t="shared" si="65"/>
        <v>37.828560638755476</v>
      </c>
      <c r="BX110" s="4">
        <v>-33</v>
      </c>
      <c r="BY110" s="4">
        <f t="shared" si="66"/>
        <v>-50.109879265470198</v>
      </c>
      <c r="BZ110" s="4">
        <f t="shared" si="67"/>
        <v>50.109879265470198</v>
      </c>
      <c r="CA110" s="4">
        <v>-53</v>
      </c>
      <c r="CB110" s="4">
        <f t="shared" si="68"/>
        <v>-59.924953066314536</v>
      </c>
      <c r="CC110" s="4">
        <f t="shared" si="69"/>
        <v>59.924953066314536</v>
      </c>
      <c r="CD110" s="4">
        <v>-73</v>
      </c>
      <c r="CE110" s="4">
        <f t="shared" si="70"/>
        <v>-68.3447144993671</v>
      </c>
      <c r="CF110" s="4">
        <f t="shared" si="71"/>
        <v>68.3447144993671</v>
      </c>
      <c r="CG110" s="4"/>
      <c r="CH110" s="4"/>
    </row>
    <row r="111" spans="70:86" x14ac:dyDescent="0.15">
      <c r="BR111" s="4">
        <v>7.25</v>
      </c>
      <c r="BS111" s="4">
        <f t="shared" si="62"/>
        <v>-18.639675426358689</v>
      </c>
      <c r="BT111" s="4">
        <f t="shared" si="63"/>
        <v>18.639675426358689</v>
      </c>
      <c r="BU111" s="4">
        <v>-12.75</v>
      </c>
      <c r="BV111" s="4">
        <f t="shared" si="64"/>
        <v>-37.913552985706836</v>
      </c>
      <c r="BW111" s="4">
        <f t="shared" si="65"/>
        <v>37.913552985706836</v>
      </c>
      <c r="BX111" s="4">
        <v>-32.75</v>
      </c>
      <c r="BY111" s="4">
        <f t="shared" si="66"/>
        <v>-50.273626286553075</v>
      </c>
      <c r="BZ111" s="4">
        <f t="shared" si="67"/>
        <v>50.273626286553075</v>
      </c>
      <c r="CA111" s="4">
        <v>-52.75</v>
      </c>
      <c r="CB111" s="4">
        <f t="shared" si="68"/>
        <v>-60.145136960522422</v>
      </c>
      <c r="CC111" s="4">
        <f t="shared" si="69"/>
        <v>60.145136960522422</v>
      </c>
      <c r="CD111" s="4">
        <v>-72.75</v>
      </c>
      <c r="CE111" s="4">
        <f t="shared" si="70"/>
        <v>-68.610768105305453</v>
      </c>
      <c r="CF111" s="4">
        <f t="shared" si="71"/>
        <v>68.610768105305453</v>
      </c>
      <c r="CG111" s="4"/>
      <c r="CH111" s="4"/>
    </row>
    <row r="112" spans="70:86" x14ac:dyDescent="0.15">
      <c r="BR112" s="4">
        <v>7.5</v>
      </c>
      <c r="BS112" s="4">
        <f t="shared" si="62"/>
        <v>-18.540496217739157</v>
      </c>
      <c r="BT112" s="4">
        <f t="shared" si="63"/>
        <v>18.540496217739157</v>
      </c>
      <c r="BU112" s="4">
        <v>-12.5</v>
      </c>
      <c r="BV112" s="4">
        <f t="shared" si="64"/>
        <v>-37.996710383926661</v>
      </c>
      <c r="BW112" s="4">
        <f t="shared" si="65"/>
        <v>37.996710383926661</v>
      </c>
      <c r="BX112" s="4">
        <v>-32.5</v>
      </c>
      <c r="BY112" s="4">
        <f t="shared" si="66"/>
        <v>-50.435602504580039</v>
      </c>
      <c r="BZ112" s="4">
        <f t="shared" si="67"/>
        <v>50.435602504580039</v>
      </c>
      <c r="CA112" s="4">
        <v>-52.5</v>
      </c>
      <c r="CB112" s="4">
        <f t="shared" si="68"/>
        <v>-60.363482338248183</v>
      </c>
      <c r="CC112" s="4">
        <f t="shared" si="69"/>
        <v>60.363482338248183</v>
      </c>
      <c r="CD112" s="4">
        <v>-72.5</v>
      </c>
      <c r="CE112" s="4">
        <f t="shared" si="70"/>
        <v>-68.874886569779548</v>
      </c>
      <c r="CF112" s="4">
        <f t="shared" si="71"/>
        <v>68.874886569779548</v>
      </c>
      <c r="CG112" s="4"/>
      <c r="CH112" s="4"/>
    </row>
    <row r="113" spans="70:86" x14ac:dyDescent="0.15">
      <c r="BR113" s="4">
        <v>7.75</v>
      </c>
      <c r="BS113" s="4">
        <f t="shared" si="62"/>
        <v>-18.437394067492292</v>
      </c>
      <c r="BT113" s="4">
        <f t="shared" si="63"/>
        <v>18.437394067492292</v>
      </c>
      <c r="BU113" s="4">
        <v>-12.25</v>
      </c>
      <c r="BV113" s="4">
        <f t="shared" si="64"/>
        <v>-38.078044855270605</v>
      </c>
      <c r="BW113" s="4">
        <f t="shared" si="65"/>
        <v>38.078044855270605</v>
      </c>
      <c r="BX113" s="4">
        <v>-32.25</v>
      </c>
      <c r="BY113" s="4">
        <f t="shared" si="66"/>
        <v>-50.595824926568795</v>
      </c>
      <c r="BZ113" s="4">
        <f t="shared" si="67"/>
        <v>50.595824926568795</v>
      </c>
      <c r="CA113" s="4">
        <v>-52.25</v>
      </c>
      <c r="CB113" s="4">
        <f t="shared" si="68"/>
        <v>-60.580009078903245</v>
      </c>
      <c r="CC113" s="4">
        <f t="shared" si="69"/>
        <v>60.580009078903245</v>
      </c>
      <c r="CD113" s="4">
        <v>-72.25</v>
      </c>
      <c r="CE113" s="4">
        <f t="shared" si="70"/>
        <v>-69.137092070754605</v>
      </c>
      <c r="CF113" s="4">
        <f t="shared" si="71"/>
        <v>69.137092070754605</v>
      </c>
      <c r="CG113" s="4"/>
      <c r="CH113" s="4"/>
    </row>
    <row r="114" spans="70:86" x14ac:dyDescent="0.15">
      <c r="BR114" s="4">
        <v>8</v>
      </c>
      <c r="BS114" s="4">
        <f t="shared" si="62"/>
        <v>-18.330302779823359</v>
      </c>
      <c r="BT114" s="4">
        <f t="shared" si="63"/>
        <v>18.330302779823359</v>
      </c>
      <c r="BU114" s="4">
        <v>-12</v>
      </c>
      <c r="BV114" s="4">
        <f t="shared" si="64"/>
        <v>-38.157568056677825</v>
      </c>
      <c r="BW114" s="4">
        <f t="shared" si="65"/>
        <v>38.157568056677825</v>
      </c>
      <c r="BX114" s="4">
        <v>-32</v>
      </c>
      <c r="BY114" s="4">
        <f t="shared" si="66"/>
        <v>-50.754310161798081</v>
      </c>
      <c r="BZ114" s="4">
        <f t="shared" si="67"/>
        <v>50.754310161798081</v>
      </c>
      <c r="CA114" s="4">
        <v>-52</v>
      </c>
      <c r="CB114" s="4">
        <f t="shared" si="68"/>
        <v>-60.794736614282655</v>
      </c>
      <c r="CC114" s="4">
        <f t="shared" si="69"/>
        <v>60.794736614282655</v>
      </c>
      <c r="CD114" s="4">
        <v>-72</v>
      </c>
      <c r="CE114" s="4">
        <f t="shared" si="70"/>
        <v>-69.397406291589888</v>
      </c>
      <c r="CF114" s="4">
        <f t="shared" si="71"/>
        <v>69.397406291589888</v>
      </c>
      <c r="CG114" s="4"/>
      <c r="CH114" s="4"/>
    </row>
    <row r="115" spans="70:86" x14ac:dyDescent="0.15">
      <c r="BR115" s="4">
        <v>8.25</v>
      </c>
      <c r="BS115" s="4">
        <f t="shared" si="62"/>
        <v>-18.219152011002048</v>
      </c>
      <c r="BT115" s="4">
        <f t="shared" si="63"/>
        <v>18.219152011002048</v>
      </c>
      <c r="BU115" s="4">
        <v>-11.75</v>
      </c>
      <c r="BV115" s="4">
        <f t="shared" si="64"/>
        <v>-38.235291289592652</v>
      </c>
      <c r="BW115" s="4">
        <f t="shared" si="65"/>
        <v>38.235291289592652</v>
      </c>
      <c r="BX115" s="4">
        <v>-31.75</v>
      </c>
      <c r="BY115" s="4">
        <f t="shared" si="66"/>
        <v>-50.911074433761463</v>
      </c>
      <c r="BZ115" s="4">
        <f t="shared" si="67"/>
        <v>50.911074433761463</v>
      </c>
      <c r="CA115" s="4">
        <v>-51.75</v>
      </c>
      <c r="CB115" s="4">
        <f t="shared" si="68"/>
        <v>-61.007683942270745</v>
      </c>
      <c r="CC115" s="4">
        <f t="shared" si="69"/>
        <v>61.007683942270745</v>
      </c>
      <c r="CD115" s="4">
        <v>-71.75</v>
      </c>
      <c r="CE115" s="4">
        <f t="shared" si="70"/>
        <v>-69.655850436269887</v>
      </c>
      <c r="CF115" s="4">
        <f t="shared" si="71"/>
        <v>69.655850436269887</v>
      </c>
      <c r="CG115" s="4"/>
      <c r="CH115" s="4"/>
    </row>
    <row r="116" spans="70:86" x14ac:dyDescent="0.15">
      <c r="BR116" s="4">
        <v>8.5</v>
      </c>
      <c r="BS116" s="4">
        <f t="shared" si="62"/>
        <v>-18.103866990231673</v>
      </c>
      <c r="BT116" s="4">
        <f t="shared" si="63"/>
        <v>18.103866990231673</v>
      </c>
      <c r="BU116" s="4">
        <v>-11.5</v>
      </c>
      <c r="BV116" s="4">
        <f t="shared" si="64"/>
        <v>-38.311225508981046</v>
      </c>
      <c r="BW116" s="4">
        <f t="shared" si="65"/>
        <v>38.311225508981046</v>
      </c>
      <c r="BX116" s="4">
        <v>-31.5</v>
      </c>
      <c r="BY116" s="4">
        <f t="shared" si="66"/>
        <v>-51.066133591647606</v>
      </c>
      <c r="BZ116" s="4">
        <f t="shared" si="67"/>
        <v>51.066133591647606</v>
      </c>
      <c r="CA116" s="4">
        <v>-51.5</v>
      </c>
      <c r="CB116" s="4">
        <f t="shared" si="68"/>
        <v>-61.218869640005607</v>
      </c>
      <c r="CC116" s="4">
        <f t="shared" si="69"/>
        <v>61.218869640005607</v>
      </c>
      <c r="CD116" s="4">
        <v>-71.5</v>
      </c>
      <c r="CE116" s="4">
        <f t="shared" si="70"/>
        <v>-69.91244524403362</v>
      </c>
      <c r="CF116" s="4">
        <f t="shared" si="71"/>
        <v>69.91244524403362</v>
      </c>
      <c r="CG116" s="4"/>
      <c r="CH116" s="4"/>
    </row>
    <row r="117" spans="70:86" x14ac:dyDescent="0.15">
      <c r="BR117" s="4">
        <v>8.75</v>
      </c>
      <c r="BS117" s="4">
        <f t="shared" si="62"/>
        <v>-17.984368212422698</v>
      </c>
      <c r="BT117" s="4">
        <f t="shared" si="63"/>
        <v>17.984368212422698</v>
      </c>
      <c r="BU117" s="4">
        <v>-11.25</v>
      </c>
      <c r="BV117" s="4">
        <f t="shared" si="64"/>
        <v>-38.385381331960218</v>
      </c>
      <c r="BW117" s="4">
        <f t="shared" si="65"/>
        <v>38.385381331960218</v>
      </c>
      <c r="BX117" s="4">
        <v>-31.25</v>
      </c>
      <c r="BY117" s="4">
        <f t="shared" si="66"/>
        <v>-51.219503121369698</v>
      </c>
      <c r="BZ117" s="4">
        <f t="shared" si="67"/>
        <v>51.219503121369698</v>
      </c>
      <c r="CA117" s="4">
        <v>-51.25</v>
      </c>
      <c r="CB117" s="4">
        <f t="shared" si="68"/>
        <v>-61.42831187652807</v>
      </c>
      <c r="CC117" s="4">
        <f t="shared" si="69"/>
        <v>61.42831187652807</v>
      </c>
      <c r="CD117" s="4">
        <v>-71.25</v>
      </c>
      <c r="CE117" s="4">
        <f t="shared" si="70"/>
        <v>-70.167211003430936</v>
      </c>
      <c r="CF117" s="4">
        <f t="shared" si="71"/>
        <v>70.167211003430936</v>
      </c>
      <c r="CG117" s="4"/>
      <c r="CH117" s="4"/>
    </row>
    <row r="118" spans="70:86" x14ac:dyDescent="0.15">
      <c r="BR118" s="4">
        <v>9</v>
      </c>
      <c r="BS118" s="4">
        <f t="shared" si="62"/>
        <v>-17.86057109949175</v>
      </c>
      <c r="BT118" s="4">
        <f t="shared" si="63"/>
        <v>17.86057109949175</v>
      </c>
      <c r="BU118" s="4">
        <v>-11</v>
      </c>
      <c r="BV118" s="4">
        <f t="shared" si="64"/>
        <v>-38.457769046058822</v>
      </c>
      <c r="BW118" s="4">
        <f t="shared" si="65"/>
        <v>38.457769046058822</v>
      </c>
      <c r="BX118" s="4">
        <v>-31</v>
      </c>
      <c r="BY118" s="4">
        <f t="shared" si="66"/>
        <v>-51.371198156165292</v>
      </c>
      <c r="BZ118" s="4">
        <f t="shared" si="67"/>
        <v>51.371198156165292</v>
      </c>
      <c r="CA118" s="4">
        <v>-51</v>
      </c>
      <c r="CB118" s="4">
        <f t="shared" si="68"/>
        <v>-61.636028424939909</v>
      </c>
      <c r="CC118" s="4">
        <f t="shared" si="69"/>
        <v>61.636028424939909</v>
      </c>
      <c r="CD118" s="4">
        <v>-71</v>
      </c>
      <c r="CE118" s="4">
        <f t="shared" si="70"/>
        <v>-70.420167565833012</v>
      </c>
      <c r="CF118" s="4">
        <f t="shared" si="71"/>
        <v>70.420167565833012</v>
      </c>
      <c r="CG118" s="4"/>
      <c r="CH118" s="4"/>
    </row>
    <row r="119" spans="70:86" x14ac:dyDescent="0.15">
      <c r="BR119" s="4">
        <v>9.25</v>
      </c>
      <c r="BS119" s="4">
        <f t="shared" si="62"/>
        <v>-17.732385626305334</v>
      </c>
      <c r="BT119" s="4">
        <f t="shared" si="63"/>
        <v>17.732385626305334</v>
      </c>
      <c r="BU119" s="4">
        <v>-10.75</v>
      </c>
      <c r="BV119" s="4">
        <f t="shared" si="64"/>
        <v>-38.528398617123969</v>
      </c>
      <c r="BW119" s="4">
        <f t="shared" si="65"/>
        <v>38.528398617123969</v>
      </c>
      <c r="BX119" s="4">
        <v>-30.75</v>
      </c>
      <c r="BY119" s="4">
        <f t="shared" si="66"/>
        <v>-51.521233486786784</v>
      </c>
      <c r="BZ119" s="4">
        <f t="shared" si="67"/>
        <v>51.521233486786784</v>
      </c>
      <c r="CA119" s="4">
        <v>-50.75</v>
      </c>
      <c r="CB119" s="4">
        <f t="shared" si="68"/>
        <v>-61.842036674094103</v>
      </c>
      <c r="CC119" s="4">
        <f t="shared" si="69"/>
        <v>61.842036674094103</v>
      </c>
      <c r="CD119" s="4">
        <v>-70.75</v>
      </c>
      <c r="CE119" s="4">
        <f t="shared" si="70"/>
        <v>-70.671334358422868</v>
      </c>
      <c r="CF119" s="4">
        <f t="shared" si="71"/>
        <v>70.671334358422868</v>
      </c>
      <c r="CG119" s="4"/>
      <c r="CH119" s="4"/>
    </row>
    <row r="120" spans="70:86" x14ac:dyDescent="0.15">
      <c r="BR120" s="4">
        <v>9.5</v>
      </c>
      <c r="BS120" s="4">
        <f t="shared" si="62"/>
        <v>-17.599715906798043</v>
      </c>
      <c r="BT120" s="4">
        <f t="shared" si="63"/>
        <v>17.599715906798043</v>
      </c>
      <c r="BU120" s="4">
        <v>-10.5</v>
      </c>
      <c r="BV120" s="4">
        <f t="shared" si="64"/>
        <v>-38.59727969689056</v>
      </c>
      <c r="BW120" s="4">
        <f t="shared" si="65"/>
        <v>38.59727969689056</v>
      </c>
      <c r="BX120" s="4">
        <v>-30.5</v>
      </c>
      <c r="BY120" s="4">
        <f t="shared" si="66"/>
        <v>-51.669623571301543</v>
      </c>
      <c r="BZ120" s="4">
        <f t="shared" si="67"/>
        <v>51.669623571301543</v>
      </c>
      <c r="CA120" s="4">
        <v>-50.5</v>
      </c>
      <c r="CB120" s="4">
        <f t="shared" si="68"/>
        <v>-62.046353639839303</v>
      </c>
      <c r="CC120" s="4">
        <f t="shared" si="69"/>
        <v>62.046353639839303</v>
      </c>
      <c r="CD120" s="4">
        <v>-70.5</v>
      </c>
      <c r="CE120" s="4">
        <f t="shared" si="70"/>
        <v>-70.920730396690075</v>
      </c>
      <c r="CF120" s="4">
        <f t="shared" si="71"/>
        <v>70.920730396690075</v>
      </c>
      <c r="CG120" s="4"/>
      <c r="CH120" s="4"/>
    </row>
    <row r="121" spans="70:86" x14ac:dyDescent="0.15">
      <c r="BR121" s="4">
        <v>9.75</v>
      </c>
      <c r="BS121" s="4">
        <f t="shared" si="62"/>
        <v>-17.462459735100321</v>
      </c>
      <c r="BT121" s="4">
        <f t="shared" si="63"/>
        <v>17.462459735100321</v>
      </c>
      <c r="BU121" s="4">
        <v>-10.25</v>
      </c>
      <c r="BV121" s="4">
        <f t="shared" si="64"/>
        <v>-38.664421630227444</v>
      </c>
      <c r="BW121" s="4">
        <f t="shared" si="65"/>
        <v>38.664421630227444</v>
      </c>
      <c r="BX121" s="4">
        <v>-30.25</v>
      </c>
      <c r="BY121" s="4">
        <f t="shared" si="66"/>
        <v>-51.816382544519641</v>
      </c>
      <c r="BZ121" s="4">
        <f t="shared" si="67"/>
        <v>51.816382544519641</v>
      </c>
      <c r="CA121" s="4">
        <v>-50.25</v>
      </c>
      <c r="CB121" s="4">
        <f t="shared" si="68"/>
        <v>-62.248995975838838</v>
      </c>
      <c r="CC121" s="4">
        <f t="shared" si="69"/>
        <v>62.248995975838838</v>
      </c>
      <c r="CD121" s="4">
        <v>-70.25</v>
      </c>
      <c r="CE121" s="4">
        <f t="shared" si="70"/>
        <v>-71.168374296452768</v>
      </c>
      <c r="CF121" s="4">
        <f t="shared" si="71"/>
        <v>71.168374296452768</v>
      </c>
      <c r="CG121" s="4"/>
      <c r="CH121" s="4"/>
    </row>
    <row r="122" spans="70:86" x14ac:dyDescent="0.15">
      <c r="BR122" s="4">
        <v>10</v>
      </c>
      <c r="BS122" s="4">
        <f t="shared" si="62"/>
        <v>-17.320508075688775</v>
      </c>
      <c r="BT122" s="4">
        <f t="shared" si="63"/>
        <v>17.320508075688775</v>
      </c>
      <c r="BU122" s="4">
        <v>-10</v>
      </c>
      <c r="BV122" s="4">
        <f t="shared" si="64"/>
        <v>-38.729833462074168</v>
      </c>
      <c r="BW122" s="4">
        <f t="shared" si="65"/>
        <v>38.729833462074168</v>
      </c>
      <c r="BX122" s="4">
        <v>-30</v>
      </c>
      <c r="BY122" s="4">
        <f t="shared" si="66"/>
        <v>-51.96152422706632</v>
      </c>
      <c r="BZ122" s="4">
        <f t="shared" si="67"/>
        <v>51.96152422706632</v>
      </c>
      <c r="CA122" s="4">
        <v>-50</v>
      </c>
      <c r="CB122" s="4">
        <f t="shared" si="68"/>
        <v>-62.44997998398398</v>
      </c>
      <c r="CC122" s="4">
        <f t="shared" si="69"/>
        <v>62.44997998398398</v>
      </c>
      <c r="CD122" s="4">
        <v>-70</v>
      </c>
      <c r="CE122" s="4">
        <f t="shared" si="70"/>
        <v>-71.414284285428494</v>
      </c>
      <c r="CF122" s="4">
        <f t="shared" si="71"/>
        <v>71.414284285428494</v>
      </c>
      <c r="CG122" s="4"/>
      <c r="CH122" s="4"/>
    </row>
    <row r="123" spans="70:86" x14ac:dyDescent="0.15">
      <c r="BR123" s="4">
        <v>10.25</v>
      </c>
      <c r="BS123" s="4">
        <f t="shared" si="62"/>
        <v>-17.173744495595596</v>
      </c>
      <c r="BT123" s="4">
        <f t="shared" si="63"/>
        <v>17.173744495595596</v>
      </c>
      <c r="BU123" s="4">
        <v>-9.75</v>
      </c>
      <c r="BV123" s="4">
        <f t="shared" si="64"/>
        <v>-38.79352394408118</v>
      </c>
      <c r="BW123" s="4">
        <f t="shared" si="65"/>
        <v>38.79352394408118</v>
      </c>
      <c r="BX123" s="4">
        <v>-29.75</v>
      </c>
      <c r="BY123" s="4">
        <f t="shared" si="66"/>
        <v>-52.105062134115144</v>
      </c>
      <c r="BZ123" s="4">
        <f t="shared" si="67"/>
        <v>52.105062134115144</v>
      </c>
      <c r="CA123" s="4">
        <v>-49.75</v>
      </c>
      <c r="CB123" s="4">
        <f t="shared" si="68"/>
        <v>-62.649321624419848</v>
      </c>
      <c r="CC123" s="4">
        <f t="shared" si="69"/>
        <v>62.649321624419848</v>
      </c>
      <c r="CD123" s="4">
        <v>-69.75</v>
      </c>
      <c r="CE123" s="4">
        <f t="shared" si="70"/>
        <v>-71.658478214374611</v>
      </c>
      <c r="CF123" s="4">
        <f t="shared" si="71"/>
        <v>71.658478214374611</v>
      </c>
      <c r="CG123" s="4"/>
      <c r="CH123" s="4"/>
    </row>
    <row r="124" spans="70:86" x14ac:dyDescent="0.15">
      <c r="BR124" s="4">
        <v>10.5</v>
      </c>
      <c r="BS124" s="4">
        <f t="shared" si="62"/>
        <v>-17.022044530549202</v>
      </c>
      <c r="BT124" s="4">
        <f t="shared" si="63"/>
        <v>17.022044530549202</v>
      </c>
      <c r="BU124" s="4">
        <v>-9.5</v>
      </c>
      <c r="BV124" s="4">
        <f t="shared" si="64"/>
        <v>-38.855501540965854</v>
      </c>
      <c r="BW124" s="4">
        <f t="shared" si="65"/>
        <v>38.855501540965854</v>
      </c>
      <c r="BX124" s="4">
        <v>-29.5</v>
      </c>
      <c r="BY124" s="4">
        <f t="shared" si="66"/>
        <v>-52.24700948379725</v>
      </c>
      <c r="BZ124" s="4">
        <f t="shared" si="67"/>
        <v>52.24700948379725</v>
      </c>
      <c r="CA124" s="4">
        <v>-49.5</v>
      </c>
      <c r="CB124" s="4">
        <f t="shared" si="68"/>
        <v>-62.84703652520141</v>
      </c>
      <c r="CC124" s="4">
        <f t="shared" si="69"/>
        <v>62.84703652520141</v>
      </c>
      <c r="CD124" s="4">
        <v>-69.5</v>
      </c>
      <c r="CE124" s="4">
        <f t="shared" si="70"/>
        <v>-71.900973567817559</v>
      </c>
      <c r="CF124" s="4">
        <f t="shared" si="71"/>
        <v>71.900973567817559</v>
      </c>
      <c r="CG124" s="4"/>
      <c r="CH124" s="4"/>
    </row>
    <row r="125" spans="70:86" x14ac:dyDescent="0.15">
      <c r="BR125" s="4">
        <v>10.75</v>
      </c>
      <c r="BS125" s="4">
        <f t="shared" si="62"/>
        <v>-16.865274975522929</v>
      </c>
      <c r="BT125" s="4">
        <f t="shared" si="63"/>
        <v>16.865274975522929</v>
      </c>
      <c r="BU125" s="4">
        <v>-9.25</v>
      </c>
      <c r="BV125" s="4">
        <f t="shared" si="64"/>
        <v>-38.915774436595761</v>
      </c>
      <c r="BW125" s="4">
        <f t="shared" si="65"/>
        <v>38.915774436595761</v>
      </c>
      <c r="BX125" s="4">
        <v>-29.25</v>
      </c>
      <c r="BY125" s="4">
        <f t="shared" si="66"/>
        <v>-52.387379205300967</v>
      </c>
      <c r="BZ125" s="4">
        <f t="shared" si="67"/>
        <v>52.387379205300967</v>
      </c>
      <c r="CA125" s="4">
        <v>-49.25</v>
      </c>
      <c r="CB125" s="4">
        <f t="shared" si="68"/>
        <v>-63.043139991596227</v>
      </c>
      <c r="CC125" s="4">
        <f t="shared" si="69"/>
        <v>63.043139991596227</v>
      </c>
      <c r="CD125" s="4">
        <v>-69.25</v>
      </c>
      <c r="CE125" s="4">
        <f t="shared" si="70"/>
        <v>-72.141787474389631</v>
      </c>
      <c r="CF125" s="4">
        <f t="shared" si="71"/>
        <v>72.141787474389631</v>
      </c>
      <c r="CG125" s="4"/>
      <c r="CH125" s="4"/>
    </row>
    <row r="126" spans="70:86" x14ac:dyDescent="0.15">
      <c r="BR126" s="4">
        <v>11</v>
      </c>
      <c r="BS126" s="4">
        <f t="shared" si="62"/>
        <v>-16.703293088490067</v>
      </c>
      <c r="BT126" s="4">
        <f t="shared" si="63"/>
        <v>16.703293088490067</v>
      </c>
      <c r="BU126" s="4">
        <v>-9</v>
      </c>
      <c r="BV126" s="4">
        <f t="shared" si="64"/>
        <v>-38.974350539810153</v>
      </c>
      <c r="BW126" s="4">
        <f t="shared" si="65"/>
        <v>38.974350539810153</v>
      </c>
      <c r="BX126" s="4">
        <v>-29</v>
      </c>
      <c r="BY126" s="4">
        <f t="shared" si="66"/>
        <v>-52.526183946675587</v>
      </c>
      <c r="BZ126" s="4">
        <f t="shared" si="67"/>
        <v>52.526183946675587</v>
      </c>
      <c r="CA126" s="4">
        <v>-49</v>
      </c>
      <c r="CB126" s="4">
        <f t="shared" si="68"/>
        <v>-63.237647015049511</v>
      </c>
      <c r="CC126" s="4">
        <f t="shared" si="69"/>
        <v>63.237647015049511</v>
      </c>
      <c r="CD126" s="4">
        <v>-69</v>
      </c>
      <c r="CE126" s="4">
        <f t="shared" si="70"/>
        <v>-72.380936716790288</v>
      </c>
      <c r="CF126" s="4">
        <f t="shared" si="71"/>
        <v>72.380936716790288</v>
      </c>
      <c r="CG126" s="4"/>
      <c r="CH126" s="4"/>
    </row>
    <row r="127" spans="70:86" x14ac:dyDescent="0.15">
      <c r="BR127" s="4">
        <v>11.25</v>
      </c>
      <c r="BS127" s="4">
        <f t="shared" si="62"/>
        <v>-16.535945694153693</v>
      </c>
      <c r="BT127" s="4">
        <f t="shared" si="63"/>
        <v>16.535945694153693</v>
      </c>
      <c r="BU127" s="4">
        <v>-8.75</v>
      </c>
      <c r="BV127" s="4">
        <f t="shared" si="64"/>
        <v>-39.031237489989991</v>
      </c>
      <c r="BW127" s="4">
        <f t="shared" si="65"/>
        <v>39.031237489989991</v>
      </c>
      <c r="BX127" s="4">
        <v>-28.75</v>
      </c>
      <c r="BY127" s="4">
        <f t="shared" si="66"/>
        <v>-52.663436082352241</v>
      </c>
      <c r="BZ127" s="4">
        <f t="shared" si="67"/>
        <v>52.663436082352241</v>
      </c>
      <c r="CA127" s="4">
        <v>-48.75</v>
      </c>
      <c r="CB127" s="4">
        <f t="shared" si="68"/>
        <v>-63.430572281826372</v>
      </c>
      <c r="CC127" s="4">
        <f t="shared" si="69"/>
        <v>63.430572281826372</v>
      </c>
      <c r="CD127" s="4">
        <v>-68.75</v>
      </c>
      <c r="CE127" s="4">
        <f t="shared" si="70"/>
        <v>-72.618437741389073</v>
      </c>
      <c r="CF127" s="4">
        <f t="shared" si="71"/>
        <v>72.618437741389073</v>
      </c>
      <c r="CG127" s="4"/>
      <c r="CH127" s="4"/>
    </row>
    <row r="128" spans="70:86" x14ac:dyDescent="0.15">
      <c r="BR128" s="4">
        <v>11.5</v>
      </c>
      <c r="BS128" s="4">
        <f t="shared" si="62"/>
        <v>-16.363068171953572</v>
      </c>
      <c r="BT128" s="4">
        <f t="shared" si="63"/>
        <v>16.363068171953572</v>
      </c>
      <c r="BU128" s="4">
        <v>-8.5</v>
      </c>
      <c r="BV128" s="4">
        <f t="shared" si="64"/>
        <v>-39.086442662386148</v>
      </c>
      <c r="BW128" s="4">
        <f t="shared" si="65"/>
        <v>39.086442662386148</v>
      </c>
      <c r="BX128" s="4">
        <v>-28.5</v>
      </c>
      <c r="BY128" s="4">
        <f t="shared" si="66"/>
        <v>-52.799147720394124</v>
      </c>
      <c r="BZ128" s="4">
        <f t="shared" si="67"/>
        <v>52.799147720394124</v>
      </c>
      <c r="CA128" s="4">
        <v>-48.5</v>
      </c>
      <c r="CB128" s="4">
        <f t="shared" si="68"/>
        <v>-63.62193018134549</v>
      </c>
      <c r="CC128" s="4">
        <f t="shared" si="69"/>
        <v>63.62193018134549</v>
      </c>
      <c r="CD128" s="4">
        <v>-68.5</v>
      </c>
      <c r="CE128" s="4">
        <f t="shared" si="70"/>
        <v>-72.854306667485346</v>
      </c>
      <c r="CF128" s="4">
        <f t="shared" si="71"/>
        <v>72.854306667485346</v>
      </c>
      <c r="CG128" s="4"/>
      <c r="CH128" s="4"/>
    </row>
    <row r="129" spans="70:86" x14ac:dyDescent="0.15">
      <c r="BR129" s="4">
        <v>11.75</v>
      </c>
      <c r="BS129" s="4">
        <f t="shared" si="62"/>
        <v>-16.184483309639514</v>
      </c>
      <c r="BT129" s="4">
        <f t="shared" si="63"/>
        <v>16.184483309639514</v>
      </c>
      <c r="BU129" s="4">
        <v>-8.25</v>
      </c>
      <c r="BV129" s="4">
        <f t="shared" si="64"/>
        <v>-39.139973173215132</v>
      </c>
      <c r="BW129" s="4">
        <f t="shared" si="65"/>
        <v>39.139973173215132</v>
      </c>
      <c r="BX129" s="4">
        <v>-28.25</v>
      </c>
      <c r="BY129" s="4">
        <f t="shared" si="66"/>
        <v>-52.933330709487763</v>
      </c>
      <c r="BZ129" s="4">
        <f t="shared" si="67"/>
        <v>52.933330709487763</v>
      </c>
      <c r="CA129" s="4">
        <v>-48.25</v>
      </c>
      <c r="CB129" s="4">
        <f t="shared" si="68"/>
        <v>-63.81173481421736</v>
      </c>
      <c r="CC129" s="4">
        <f t="shared" si="69"/>
        <v>63.81173481421736</v>
      </c>
      <c r="CD129" s="4">
        <v>-68.25</v>
      </c>
      <c r="CE129" s="4">
        <f t="shared" si="70"/>
        <v>-73.088559296240064</v>
      </c>
      <c r="CF129" s="4">
        <f t="shared" si="71"/>
        <v>73.088559296240064</v>
      </c>
      <c r="CG129" s="4"/>
      <c r="CH129" s="4"/>
    </row>
    <row r="130" spans="70:86" x14ac:dyDescent="0.15">
      <c r="BR130" s="4">
        <v>12</v>
      </c>
      <c r="BS130" s="4">
        <f t="shared" si="62"/>
        <v>-16</v>
      </c>
      <c r="BT130" s="4">
        <f t="shared" si="63"/>
        <v>16</v>
      </c>
      <c r="BU130" s="4">
        <v>-8</v>
      </c>
      <c r="BV130" s="4">
        <f t="shared" si="64"/>
        <v>-39.191835884530846</v>
      </c>
      <c r="BW130" s="4">
        <f t="shared" si="65"/>
        <v>39.191835884530846</v>
      </c>
      <c r="BX130" s="4">
        <v>-28</v>
      </c>
      <c r="BY130" s="4">
        <f t="shared" si="66"/>
        <v>-53.065996645686397</v>
      </c>
      <c r="BZ130" s="4">
        <f t="shared" si="67"/>
        <v>53.065996645686397</v>
      </c>
      <c r="CA130" s="4">
        <v>-48</v>
      </c>
      <c r="CB130" s="4">
        <f t="shared" si="68"/>
        <v>-64</v>
      </c>
      <c r="CC130" s="4">
        <f t="shared" si="69"/>
        <v>64</v>
      </c>
      <c r="CD130" s="4">
        <v>-68</v>
      </c>
      <c r="CE130" s="4">
        <f t="shared" si="70"/>
        <v>-73.321211119293437</v>
      </c>
      <c r="CF130" s="4">
        <f t="shared" si="71"/>
        <v>73.321211119293437</v>
      </c>
      <c r="CG130" s="4"/>
      <c r="CH130" s="4"/>
    </row>
    <row r="131" spans="70:86" x14ac:dyDescent="0.15">
      <c r="BR131" s="4">
        <v>12.25</v>
      </c>
      <c r="BS131" s="4">
        <f t="shared" ref="BS131:BS162" si="72">-SQRT(20^2-BR131^2)</f>
        <v>-15.809411753762378</v>
      </c>
      <c r="BT131" s="4">
        <f t="shared" ref="BT131:BT162" si="73">SQRT(20^2-BR131^2)</f>
        <v>15.809411753762378</v>
      </c>
      <c r="BU131" s="4">
        <v>-7.75</v>
      </c>
      <c r="BV131" s="4">
        <f t="shared" ref="BV131:BV194" si="74">-SQRT(40^2-BU131^2)</f>
        <v>-39.242037408880797</v>
      </c>
      <c r="BW131" s="4">
        <f t="shared" ref="BW131:BW194" si="75">SQRT(40^2-BU131^2)</f>
        <v>39.242037408880797</v>
      </c>
      <c r="BX131" s="4">
        <v>-27.75</v>
      </c>
      <c r="BY131" s="4">
        <f t="shared" ref="BY131:BY194" si="76">-SQRT(60^2-BX131^2)</f>
        <v>-53.197156878915997</v>
      </c>
      <c r="BZ131" s="4">
        <f t="shared" ref="BZ131:BZ194" si="77">SQRT(60^2-BX131^2)</f>
        <v>53.197156878915997</v>
      </c>
      <c r="CA131" s="4">
        <v>-47.75</v>
      </c>
      <c r="CB131" s="4">
        <f t="shared" ref="CB131:CB194" si="78">-SQRT(80^2-CA131^2)</f>
        <v>-64.186739284684023</v>
      </c>
      <c r="CC131" s="4">
        <f t="shared" ref="CC131:CC194" si="79">SQRT(80^2-CA131^2)</f>
        <v>64.186739284684023</v>
      </c>
      <c r="CD131" s="4">
        <v>-67.75</v>
      </c>
      <c r="CE131" s="4">
        <f t="shared" ref="CE131:CE194" si="80">-SQRT(100^2-CD131^2)</f>
        <v>-73.552277327082123</v>
      </c>
      <c r="CF131" s="4">
        <f t="shared" ref="CF131:CF194" si="81">SQRT(100^2-CD131^2)</f>
        <v>73.552277327082123</v>
      </c>
      <c r="CG131" s="4"/>
      <c r="CH131" s="4"/>
    </row>
    <row r="132" spans="70:86" x14ac:dyDescent="0.15">
      <c r="BR132" s="4">
        <v>12.5</v>
      </c>
      <c r="BS132" s="4">
        <f t="shared" si="72"/>
        <v>-15.612494995995995</v>
      </c>
      <c r="BT132" s="4">
        <f t="shared" si="73"/>
        <v>15.612494995995995</v>
      </c>
      <c r="BU132" s="4">
        <v>-7.5</v>
      </c>
      <c r="BV132" s="4">
        <f t="shared" si="74"/>
        <v>-39.290584113754278</v>
      </c>
      <c r="BW132" s="4">
        <f t="shared" si="75"/>
        <v>39.290584113754278</v>
      </c>
      <c r="BX132" s="4">
        <v>-27.5</v>
      </c>
      <c r="BY132" s="4">
        <f t="shared" si="76"/>
        <v>-53.326822519253852</v>
      </c>
      <c r="BZ132" s="4">
        <f t="shared" si="77"/>
        <v>53.326822519253852</v>
      </c>
      <c r="CA132" s="4">
        <v>-47.5</v>
      </c>
      <c r="CB132" s="4">
        <f t="shared" si="78"/>
        <v>-64.371965947918667</v>
      </c>
      <c r="CC132" s="4">
        <f t="shared" si="79"/>
        <v>64.371965947918667</v>
      </c>
      <c r="CD132" s="4">
        <v>-67.5</v>
      </c>
      <c r="CE132" s="4">
        <f t="shared" si="80"/>
        <v>-73.781772816868525</v>
      </c>
      <c r="CF132" s="4">
        <f t="shared" si="81"/>
        <v>73.781772816868525</v>
      </c>
      <c r="CG132" s="4"/>
      <c r="CH132" s="4"/>
    </row>
    <row r="133" spans="70:86" x14ac:dyDescent="0.15">
      <c r="BR133" s="4">
        <v>12.75</v>
      </c>
      <c r="BS133" s="4">
        <f t="shared" si="72"/>
        <v>-15.409007106234977</v>
      </c>
      <c r="BT133" s="4">
        <f t="shared" si="73"/>
        <v>15.409007106234977</v>
      </c>
      <c r="BU133" s="4">
        <v>-7.25</v>
      </c>
      <c r="BV133" s="4">
        <f t="shared" si="74"/>
        <v>-39.337482125830064</v>
      </c>
      <c r="BW133" s="4">
        <f t="shared" si="75"/>
        <v>39.337482125830064</v>
      </c>
      <c r="BX133" s="4">
        <v>-27.25</v>
      </c>
      <c r="BY133" s="4">
        <f t="shared" si="76"/>
        <v>-53.455004442989242</v>
      </c>
      <c r="BZ133" s="4">
        <f t="shared" si="77"/>
        <v>53.455004442989242</v>
      </c>
      <c r="CA133" s="4">
        <v>-47.25</v>
      </c>
      <c r="CB133" s="4">
        <f t="shared" si="78"/>
        <v>-64.55569300998944</v>
      </c>
      <c r="CC133" s="4">
        <f t="shared" si="79"/>
        <v>64.55569300998944</v>
      </c>
      <c r="CD133" s="4">
        <v>-67.25</v>
      </c>
      <c r="CE133" s="4">
        <f t="shared" si="80"/>
        <v>-74.009712200494334</v>
      </c>
      <c r="CF133" s="4">
        <f t="shared" si="81"/>
        <v>74.009712200494334</v>
      </c>
      <c r="CG133" s="4"/>
      <c r="CH133" s="4"/>
    </row>
    <row r="134" spans="70:86" x14ac:dyDescent="0.15">
      <c r="BR134" s="4">
        <v>13</v>
      </c>
      <c r="BS134" s="4">
        <f t="shared" si="72"/>
        <v>-15.198684153570664</v>
      </c>
      <c r="BT134" s="4">
        <f t="shared" si="73"/>
        <v>15.198684153570664</v>
      </c>
      <c r="BU134" s="4">
        <v>-7</v>
      </c>
      <c r="BV134" s="4">
        <f t="shared" si="74"/>
        <v>-39.382737335030434</v>
      </c>
      <c r="BW134" s="4">
        <f t="shared" si="75"/>
        <v>39.382737335030434</v>
      </c>
      <c r="BX134" s="4">
        <v>-27</v>
      </c>
      <c r="BY134" s="4">
        <f t="shared" si="76"/>
        <v>-53.581713298475258</v>
      </c>
      <c r="BZ134" s="4">
        <f t="shared" si="77"/>
        <v>53.581713298475258</v>
      </c>
      <c r="CA134" s="4">
        <v>-47</v>
      </c>
      <c r="CB134" s="4">
        <f t="shared" si="78"/>
        <v>-64.737933238558057</v>
      </c>
      <c r="CC134" s="4">
        <f t="shared" si="79"/>
        <v>64.737933238558057</v>
      </c>
      <c r="CD134" s="4">
        <v>-67</v>
      </c>
      <c r="CE134" s="4">
        <f t="shared" si="80"/>
        <v>-74.236109811869852</v>
      </c>
      <c r="CF134" s="4">
        <f t="shared" si="81"/>
        <v>74.236109811869852</v>
      </c>
      <c r="CG134" s="4"/>
      <c r="CH134" s="4"/>
    </row>
    <row r="135" spans="70:86" x14ac:dyDescent="0.15">
      <c r="BR135" s="4">
        <v>13.25</v>
      </c>
      <c r="BS135" s="4">
        <f t="shared" si="72"/>
        <v>-14.981238266578634</v>
      </c>
      <c r="BT135" s="4">
        <f t="shared" si="73"/>
        <v>14.981238266578634</v>
      </c>
      <c r="BU135" s="4">
        <v>-6.75</v>
      </c>
      <c r="BV135" s="4">
        <f t="shared" si="74"/>
        <v>-39.426355398388019</v>
      </c>
      <c r="BW135" s="4">
        <f t="shared" si="75"/>
        <v>39.426355398388019</v>
      </c>
      <c r="BX135" s="4">
        <v>-26.75</v>
      </c>
      <c r="BY135" s="4">
        <f t="shared" si="76"/>
        <v>-53.706959511780219</v>
      </c>
      <c r="BZ135" s="4">
        <f t="shared" si="77"/>
        <v>53.706959511780219</v>
      </c>
      <c r="CA135" s="4">
        <v>-46.75</v>
      </c>
      <c r="CB135" s="4">
        <f t="shared" si="78"/>
        <v>-64.918699155174082</v>
      </c>
      <c r="CC135" s="4">
        <f t="shared" si="79"/>
        <v>64.918699155174082</v>
      </c>
      <c r="CD135" s="4">
        <v>-66.75</v>
      </c>
      <c r="CE135" s="4">
        <f t="shared" si="80"/>
        <v>-74.46097971421004</v>
      </c>
      <c r="CF135" s="4">
        <f t="shared" si="81"/>
        <v>74.46097971421004</v>
      </c>
      <c r="CG135" s="4"/>
      <c r="CH135" s="4"/>
    </row>
    <row r="136" spans="70:86" x14ac:dyDescent="0.15">
      <c r="BR136" s="4">
        <v>13.5</v>
      </c>
      <c r="BS136" s="4">
        <f t="shared" si="72"/>
        <v>-14.756354563373707</v>
      </c>
      <c r="BT136" s="4">
        <f t="shared" si="73"/>
        <v>14.756354563373707</v>
      </c>
      <c r="BU136" s="4">
        <v>-6.5</v>
      </c>
      <c r="BV136" s="4">
        <f t="shared" si="74"/>
        <v>-39.46834174373177</v>
      </c>
      <c r="BW136" s="4">
        <f t="shared" si="75"/>
        <v>39.46834174373177</v>
      </c>
      <c r="BX136" s="4">
        <v>-26.5</v>
      </c>
      <c r="BY136" s="4">
        <f t="shared" si="76"/>
        <v>-53.830753292147044</v>
      </c>
      <c r="BZ136" s="4">
        <f t="shared" si="77"/>
        <v>53.830753292147044</v>
      </c>
      <c r="CA136" s="4">
        <v>-46.5</v>
      </c>
      <c r="CB136" s="4">
        <f t="shared" si="78"/>
        <v>-65.09800304156802</v>
      </c>
      <c r="CC136" s="4">
        <f t="shared" si="79"/>
        <v>65.09800304156802</v>
      </c>
      <c r="CD136" s="4">
        <v>-66.5</v>
      </c>
      <c r="CE136" s="4">
        <f t="shared" si="80"/>
        <v>-74.684335707027614</v>
      </c>
      <c r="CF136" s="4">
        <f t="shared" si="81"/>
        <v>74.684335707027614</v>
      </c>
      <c r="CG136" s="4"/>
      <c r="CH136" s="4"/>
    </row>
    <row r="137" spans="70:86" x14ac:dyDescent="0.15">
      <c r="BR137" s="4">
        <v>13.75</v>
      </c>
      <c r="BS137" s="4">
        <f t="shared" si="72"/>
        <v>-14.523687548277813</v>
      </c>
      <c r="BT137" s="4">
        <f t="shared" si="73"/>
        <v>14.523687548277813</v>
      </c>
      <c r="BU137" s="4">
        <v>-6.25</v>
      </c>
      <c r="BV137" s="4">
        <f t="shared" si="74"/>
        <v>-39.508701573197769</v>
      </c>
      <c r="BW137" s="4">
        <f t="shared" si="75"/>
        <v>39.508701573197769</v>
      </c>
      <c r="BX137" s="4">
        <v>-26.25</v>
      </c>
      <c r="BY137" s="4">
        <f t="shared" si="76"/>
        <v>-53.953104637268098</v>
      </c>
      <c r="BZ137" s="4">
        <f t="shared" si="77"/>
        <v>53.953104637268098</v>
      </c>
      <c r="CA137" s="4">
        <v>-46.25</v>
      </c>
      <c r="CB137" s="4">
        <f t="shared" si="78"/>
        <v>-65.275856945734532</v>
      </c>
      <c r="CC137" s="4">
        <f t="shared" si="79"/>
        <v>65.275856945734532</v>
      </c>
      <c r="CD137" s="4">
        <v>-66.25</v>
      </c>
      <c r="CE137" s="4">
        <f t="shared" si="80"/>
        <v>-74.906191332893172</v>
      </c>
      <c r="CF137" s="4">
        <f t="shared" si="81"/>
        <v>74.906191332893172</v>
      </c>
      <c r="CG137" s="4"/>
      <c r="CH137" s="4"/>
    </row>
    <row r="138" spans="70:86" x14ac:dyDescent="0.15">
      <c r="BR138" s="4">
        <v>14</v>
      </c>
      <c r="BS138" s="4">
        <f t="shared" si="72"/>
        <v>-14.282856857085701</v>
      </c>
      <c r="BT138" s="4">
        <f t="shared" si="73"/>
        <v>14.282856857085701</v>
      </c>
      <c r="BU138" s="4">
        <v>-6</v>
      </c>
      <c r="BV138" s="4">
        <f t="shared" si="74"/>
        <v>-39.547439866570379</v>
      </c>
      <c r="BW138" s="4">
        <f t="shared" si="75"/>
        <v>39.547439866570379</v>
      </c>
      <c r="BX138" s="4">
        <v>-26</v>
      </c>
      <c r="BY138" s="4">
        <f t="shared" si="76"/>
        <v>-54.0740233383831</v>
      </c>
      <c r="BZ138" s="4">
        <f t="shared" si="77"/>
        <v>54.0740233383831</v>
      </c>
      <c r="CA138" s="4">
        <v>-46</v>
      </c>
      <c r="CB138" s="4">
        <f t="shared" si="78"/>
        <v>-65.452272687814286</v>
      </c>
      <c r="CC138" s="4">
        <f t="shared" si="79"/>
        <v>65.452272687814286</v>
      </c>
      <c r="CD138" s="4">
        <v>-66</v>
      </c>
      <c r="CE138" s="4">
        <f t="shared" si="80"/>
        <v>-75.126559883971794</v>
      </c>
      <c r="CF138" s="4">
        <f t="shared" si="81"/>
        <v>75.126559883971794</v>
      </c>
      <c r="CG138" s="4"/>
      <c r="CH138" s="4"/>
    </row>
    <row r="139" spans="70:86" x14ac:dyDescent="0.15">
      <c r="BR139" s="4">
        <v>14.25</v>
      </c>
      <c r="BS139" s="4">
        <f t="shared" si="72"/>
        <v>-14.033442200686189</v>
      </c>
      <c r="BT139" s="4">
        <f t="shared" si="73"/>
        <v>14.033442200686189</v>
      </c>
      <c r="BU139" s="4">
        <v>-5.75</v>
      </c>
      <c r="BV139" s="4">
        <f t="shared" si="74"/>
        <v>-39.584561384458965</v>
      </c>
      <c r="BW139" s="4">
        <f t="shared" si="75"/>
        <v>39.584561384458965</v>
      </c>
      <c r="BX139" s="4">
        <v>-25.75</v>
      </c>
      <c r="BY139" s="4">
        <f t="shared" si="76"/>
        <v>-54.193518985207078</v>
      </c>
      <c r="BZ139" s="4">
        <f t="shared" si="77"/>
        <v>54.193518985207078</v>
      </c>
      <c r="CA139" s="4">
        <v>-45.75</v>
      </c>
      <c r="CB139" s="4">
        <f t="shared" si="78"/>
        <v>-65.627261865782572</v>
      </c>
      <c r="CC139" s="4">
        <f t="shared" si="79"/>
        <v>65.627261865782572</v>
      </c>
      <c r="CD139" s="4">
        <v>-65.75</v>
      </c>
      <c r="CE139" s="4">
        <f t="shared" si="80"/>
        <v>-75.345454408345034</v>
      </c>
      <c r="CF139" s="4">
        <f t="shared" si="81"/>
        <v>75.345454408345034</v>
      </c>
      <c r="CG139" s="4"/>
      <c r="CH139" s="4"/>
    </row>
    <row r="140" spans="70:86" x14ac:dyDescent="0.15">
      <c r="BR140" s="4">
        <v>14.5</v>
      </c>
      <c r="BS140" s="4">
        <f t="shared" si="72"/>
        <v>-13.77497731395591</v>
      </c>
      <c r="BT140" s="4">
        <f t="shared" si="73"/>
        <v>13.77497731395591</v>
      </c>
      <c r="BU140" s="4">
        <v>-5.5</v>
      </c>
      <c r="BV140" s="4">
        <f t="shared" si="74"/>
        <v>-39.620070671315062</v>
      </c>
      <c r="BW140" s="4">
        <f t="shared" si="75"/>
        <v>39.620070671315062</v>
      </c>
      <c r="BX140" s="4">
        <v>-25.5</v>
      </c>
      <c r="BY140" s="4">
        <f t="shared" si="76"/>
        <v>-54.311600970695018</v>
      </c>
      <c r="BZ140" s="4">
        <f t="shared" si="77"/>
        <v>54.311600970695018</v>
      </c>
      <c r="CA140" s="4">
        <v>-45.5</v>
      </c>
      <c r="CB140" s="4">
        <f t="shared" si="78"/>
        <v>-65.800835860952404</v>
      </c>
      <c r="CC140" s="4">
        <f t="shared" si="79"/>
        <v>65.800835860952404</v>
      </c>
      <c r="CD140" s="4">
        <v>-65.5</v>
      </c>
      <c r="CE140" s="4">
        <f t="shared" si="80"/>
        <v>-75.562887716126895</v>
      </c>
      <c r="CF140" s="4">
        <f t="shared" si="81"/>
        <v>75.562887716126895</v>
      </c>
      <c r="CG140" s="4"/>
      <c r="CH140" s="4"/>
    </row>
    <row r="141" spans="70:86" x14ac:dyDescent="0.15">
      <c r="BR141" s="4">
        <v>14.75</v>
      </c>
      <c r="BS141" s="4">
        <f t="shared" si="72"/>
        <v>-13.506942659240099</v>
      </c>
      <c r="BT141" s="4">
        <f t="shared" si="73"/>
        <v>13.506942659240099</v>
      </c>
      <c r="BU141" s="4">
        <v>-5.25</v>
      </c>
      <c r="BV141" s="4">
        <f t="shared" si="74"/>
        <v>-39.653972058294485</v>
      </c>
      <c r="BW141" s="4">
        <f t="shared" si="75"/>
        <v>39.653972058294485</v>
      </c>
      <c r="BX141" s="4">
        <v>-25.25</v>
      </c>
      <c r="BY141" s="4">
        <f t="shared" si="76"/>
        <v>-54.428278495649664</v>
      </c>
      <c r="BZ141" s="4">
        <f t="shared" si="77"/>
        <v>54.428278495649664</v>
      </c>
      <c r="CA141" s="4">
        <v>-45.25</v>
      </c>
      <c r="CB141" s="4">
        <f t="shared" si="78"/>
        <v>-65.973005843299276</v>
      </c>
      <c r="CC141" s="4">
        <f t="shared" si="79"/>
        <v>65.973005843299276</v>
      </c>
      <c r="CD141" s="4">
        <v>-65.25</v>
      </c>
      <c r="CE141" s="4">
        <f t="shared" si="80"/>
        <v>-75.778872385381931</v>
      </c>
      <c r="CF141" s="4">
        <f t="shared" si="81"/>
        <v>75.778872385381931</v>
      </c>
      <c r="CG141" s="4"/>
      <c r="CH141" s="4"/>
    </row>
    <row r="142" spans="70:86" x14ac:dyDescent="0.15">
      <c r="BR142" s="4">
        <v>15</v>
      </c>
      <c r="BS142" s="4">
        <f t="shared" si="72"/>
        <v>-13.228756555322953</v>
      </c>
      <c r="BT142" s="4">
        <f t="shared" si="73"/>
        <v>13.228756555322953</v>
      </c>
      <c r="BU142" s="4">
        <v>-5</v>
      </c>
      <c r="BV142" s="4">
        <f t="shared" si="74"/>
        <v>-39.686269665968858</v>
      </c>
      <c r="BW142" s="4">
        <f t="shared" si="75"/>
        <v>39.686269665968858</v>
      </c>
      <c r="BX142" s="4">
        <v>-25</v>
      </c>
      <c r="BY142" s="4">
        <f t="shared" si="76"/>
        <v>-54.543560573178574</v>
      </c>
      <c r="BZ142" s="4">
        <f t="shared" si="77"/>
        <v>54.543560573178574</v>
      </c>
      <c r="CA142" s="4">
        <v>-45</v>
      </c>
      <c r="CB142" s="4">
        <f t="shared" si="78"/>
        <v>-66.143782776614771</v>
      </c>
      <c r="CC142" s="4">
        <f t="shared" si="79"/>
        <v>66.143782776614771</v>
      </c>
      <c r="CD142" s="4">
        <v>-65</v>
      </c>
      <c r="CE142" s="4">
        <f t="shared" si="80"/>
        <v>-75.993420767853323</v>
      </c>
      <c r="CF142" s="4">
        <f t="shared" si="81"/>
        <v>75.993420767853323</v>
      </c>
      <c r="CG142" s="4"/>
      <c r="CH142" s="4"/>
    </row>
    <row r="143" spans="70:86" x14ac:dyDescent="0.15">
      <c r="BR143" s="4">
        <v>15.25</v>
      </c>
      <c r="BS143" s="4">
        <f t="shared" si="72"/>
        <v>-12.939764294607533</v>
      </c>
      <c r="BT143" s="4">
        <f t="shared" si="73"/>
        <v>12.939764294607533</v>
      </c>
      <c r="BU143" s="4">
        <v>-4.75</v>
      </c>
      <c r="BV143" s="4">
        <f t="shared" si="74"/>
        <v>-39.716967406890468</v>
      </c>
      <c r="BW143" s="4">
        <f t="shared" si="75"/>
        <v>39.716967406890468</v>
      </c>
      <c r="BX143" s="4">
        <v>-24.75</v>
      </c>
      <c r="BY143" s="4">
        <f t="shared" si="76"/>
        <v>-54.657456033006149</v>
      </c>
      <c r="BZ143" s="4">
        <f t="shared" si="77"/>
        <v>54.657456033006149</v>
      </c>
      <c r="CA143" s="4">
        <v>-44.75</v>
      </c>
      <c r="CB143" s="4">
        <f t="shared" si="78"/>
        <v>-66.313177423495546</v>
      </c>
      <c r="CC143" s="4">
        <f t="shared" si="79"/>
        <v>66.313177423495546</v>
      </c>
      <c r="CD143" s="4">
        <v>-64.75</v>
      </c>
      <c r="CE143" s="4">
        <f t="shared" si="80"/>
        <v>-76.206544994508178</v>
      </c>
      <c r="CF143" s="4">
        <f t="shared" si="81"/>
        <v>76.206544994508178</v>
      </c>
      <c r="CG143" s="4"/>
      <c r="CH143" s="4"/>
    </row>
    <row r="144" spans="70:86" x14ac:dyDescent="0.15">
      <c r="BR144" s="4">
        <v>15.5</v>
      </c>
      <c r="BS144" s="4">
        <f t="shared" si="72"/>
        <v>-12.639224659764539</v>
      </c>
      <c r="BT144" s="4">
        <f t="shared" si="73"/>
        <v>12.639224659764539</v>
      </c>
      <c r="BU144" s="4">
        <v>-4.5</v>
      </c>
      <c r="BV144" s="4">
        <f t="shared" si="74"/>
        <v>-39.7460689880144</v>
      </c>
      <c r="BW144" s="4">
        <f t="shared" si="75"/>
        <v>39.7460689880144</v>
      </c>
      <c r="BX144" s="4">
        <v>-24.5</v>
      </c>
      <c r="BY144" s="4">
        <f t="shared" si="76"/>
        <v>-54.769973525646328</v>
      </c>
      <c r="BZ144" s="4">
        <f t="shared" si="77"/>
        <v>54.769973525646328</v>
      </c>
      <c r="CA144" s="4">
        <v>-44.5</v>
      </c>
      <c r="CB144" s="4">
        <f t="shared" si="78"/>
        <v>-66.481200350174177</v>
      </c>
      <c r="CC144" s="4">
        <f t="shared" si="79"/>
        <v>66.481200350174177</v>
      </c>
      <c r="CD144" s="4">
        <v>-64.5</v>
      </c>
      <c r="CE144" s="4">
        <f t="shared" si="80"/>
        <v>-76.418256980907387</v>
      </c>
      <c r="CF144" s="4">
        <f t="shared" si="81"/>
        <v>76.418256980907387</v>
      </c>
      <c r="CG144" s="4"/>
      <c r="CH144" s="4"/>
    </row>
    <row r="145" spans="70:86" x14ac:dyDescent="0.15">
      <c r="BR145" s="4">
        <v>15.75</v>
      </c>
      <c r="BS145" s="4">
        <f t="shared" si="72"/>
        <v>-12.326293035621051</v>
      </c>
      <c r="BT145" s="4">
        <f t="shared" si="73"/>
        <v>12.326293035621051</v>
      </c>
      <c r="BU145" s="4">
        <v>-4.25</v>
      </c>
      <c r="BV145" s="4">
        <f t="shared" si="74"/>
        <v>-39.773577912981374</v>
      </c>
      <c r="BW145" s="4">
        <f t="shared" si="75"/>
        <v>39.773577912981374</v>
      </c>
      <c r="BX145" s="4">
        <v>-24.25</v>
      </c>
      <c r="BY145" s="4">
        <f t="shared" si="76"/>
        <v>-54.881121526441127</v>
      </c>
      <c r="BZ145" s="4">
        <f t="shared" si="77"/>
        <v>54.881121526441127</v>
      </c>
      <c r="CA145" s="4">
        <v>-44.25</v>
      </c>
      <c r="CB145" s="4">
        <f t="shared" si="78"/>
        <v>-66.647861931197767</v>
      </c>
      <c r="CC145" s="4">
        <f t="shared" si="79"/>
        <v>66.647861931197767</v>
      </c>
      <c r="CD145" s="4">
        <v>-64.25</v>
      </c>
      <c r="CE145" s="4">
        <f t="shared" si="80"/>
        <v>-76.628568432406468</v>
      </c>
      <c r="CF145" s="4">
        <f t="shared" si="81"/>
        <v>76.628568432406468</v>
      </c>
      <c r="CG145" s="4"/>
      <c r="CH145" s="4"/>
    </row>
    <row r="146" spans="70:86" x14ac:dyDescent="0.15">
      <c r="BR146" s="4">
        <v>16</v>
      </c>
      <c r="BS146" s="4">
        <f t="shared" si="72"/>
        <v>-12</v>
      </c>
      <c r="BT146" s="4">
        <f t="shared" si="73"/>
        <v>12</v>
      </c>
      <c r="BU146" s="4">
        <v>-4</v>
      </c>
      <c r="BV146" s="4">
        <f t="shared" si="74"/>
        <v>-39.799497484264798</v>
      </c>
      <c r="BW146" s="4">
        <f t="shared" si="75"/>
        <v>39.799497484264798</v>
      </c>
      <c r="BX146" s="4">
        <v>-24</v>
      </c>
      <c r="BY146" s="4">
        <f t="shared" si="76"/>
        <v>-54.990908339470082</v>
      </c>
      <c r="BZ146" s="4">
        <f t="shared" si="77"/>
        <v>54.990908339470082</v>
      </c>
      <c r="CA146" s="4">
        <v>-44</v>
      </c>
      <c r="CB146" s="4">
        <f t="shared" si="78"/>
        <v>-66.813172353960269</v>
      </c>
      <c r="CC146" s="4">
        <f t="shared" si="79"/>
        <v>66.813172353960269</v>
      </c>
      <c r="CD146" s="4">
        <v>-64</v>
      </c>
      <c r="CE146" s="4">
        <f t="shared" si="80"/>
        <v>-76.837490849194182</v>
      </c>
      <c r="CF146" s="4">
        <f t="shared" si="81"/>
        <v>76.837490849194182</v>
      </c>
      <c r="CG146" s="4"/>
      <c r="CH146" s="4"/>
    </row>
    <row r="147" spans="70:86" x14ac:dyDescent="0.15">
      <c r="BR147" s="4">
        <v>16.25</v>
      </c>
      <c r="BS147" s="4">
        <f t="shared" si="72"/>
        <v>-11.659223816361019</v>
      </c>
      <c r="BT147" s="4">
        <f t="shared" si="73"/>
        <v>11.659223816361019</v>
      </c>
      <c r="BU147" s="4">
        <v>-3.75</v>
      </c>
      <c r="BV147" s="4">
        <f t="shared" si="74"/>
        <v>-39.823830805184976</v>
      </c>
      <c r="BW147" s="4">
        <f t="shared" si="75"/>
        <v>39.823830805184976</v>
      </c>
      <c r="BX147" s="4">
        <v>-23.75</v>
      </c>
      <c r="BY147" s="4">
        <f t="shared" si="76"/>
        <v>-55.099342101335473</v>
      </c>
      <c r="BZ147" s="4">
        <f t="shared" si="77"/>
        <v>55.099342101335473</v>
      </c>
      <c r="CA147" s="4">
        <v>-43.75</v>
      </c>
      <c r="CB147" s="4">
        <f t="shared" si="78"/>
        <v>-66.97714162309407</v>
      </c>
      <c r="CC147" s="4">
        <f t="shared" si="79"/>
        <v>66.97714162309407</v>
      </c>
      <c r="CD147" s="4">
        <v>-63.75</v>
      </c>
      <c r="CE147" s="4">
        <f t="shared" si="80"/>
        <v>-77.045035531174875</v>
      </c>
      <c r="CF147" s="4">
        <f t="shared" si="81"/>
        <v>77.045035531174875</v>
      </c>
      <c r="CG147" s="4"/>
      <c r="CH147" s="4"/>
    </row>
    <row r="148" spans="70:86" x14ac:dyDescent="0.15">
      <c r="BR148" s="4">
        <v>16.5</v>
      </c>
      <c r="BS148" s="4">
        <f t="shared" si="72"/>
        <v>-11.302654555457314</v>
      </c>
      <c r="BT148" s="4">
        <f t="shared" si="73"/>
        <v>11.302654555457314</v>
      </c>
      <c r="BU148" s="4">
        <v>-3.5</v>
      </c>
      <c r="BV148" s="4">
        <f t="shared" si="74"/>
        <v>-39.846580781793563</v>
      </c>
      <c r="BW148" s="4">
        <f t="shared" si="75"/>
        <v>39.846580781793563</v>
      </c>
      <c r="BX148" s="4">
        <v>-23.5</v>
      </c>
      <c r="BY148" s="4">
        <f t="shared" si="76"/>
        <v>-55.206430784827958</v>
      </c>
      <c r="BZ148" s="4">
        <f t="shared" si="77"/>
        <v>55.206430784827958</v>
      </c>
      <c r="CA148" s="4">
        <v>-43.5</v>
      </c>
      <c r="CB148" s="4">
        <f t="shared" si="78"/>
        <v>-67.139779564726012</v>
      </c>
      <c r="CC148" s="4">
        <f t="shared" si="79"/>
        <v>67.139779564726012</v>
      </c>
      <c r="CD148" s="4">
        <v>-63.5</v>
      </c>
      <c r="CE148" s="4">
        <f t="shared" si="80"/>
        <v>-77.25121358270043</v>
      </c>
      <c r="CF148" s="4">
        <f t="shared" si="81"/>
        <v>77.25121358270043</v>
      </c>
      <c r="CG148" s="4"/>
      <c r="CH148" s="4"/>
    </row>
    <row r="149" spans="70:86" x14ac:dyDescent="0.15">
      <c r="BR149" s="4">
        <v>16.75</v>
      </c>
      <c r="BS149" s="4">
        <f t="shared" si="72"/>
        <v>-10.928746497197197</v>
      </c>
      <c r="BT149" s="4">
        <f t="shared" si="73"/>
        <v>10.928746497197197</v>
      </c>
      <c r="BU149" s="4">
        <v>-3.25</v>
      </c>
      <c r="BV149" s="4">
        <f t="shared" si="74"/>
        <v>-39.86775012463081</v>
      </c>
      <c r="BW149" s="4">
        <f t="shared" si="75"/>
        <v>39.86775012463081</v>
      </c>
      <c r="BX149" s="4">
        <v>-23.25</v>
      </c>
      <c r="BY149" s="4">
        <f t="shared" si="76"/>
        <v>-55.312182202476876</v>
      </c>
      <c r="BZ149" s="4">
        <f t="shared" si="77"/>
        <v>55.312182202476876</v>
      </c>
      <c r="CA149" s="4">
        <v>-43.25</v>
      </c>
      <c r="CB149" s="4">
        <f t="shared" si="78"/>
        <v>-67.301095830602932</v>
      </c>
      <c r="CC149" s="4">
        <f t="shared" si="79"/>
        <v>67.301095830602932</v>
      </c>
      <c r="CD149" s="4">
        <v>-63.25</v>
      </c>
      <c r="CE149" s="4">
        <f t="shared" si="80"/>
        <v>-77.45603591715755</v>
      </c>
      <c r="CF149" s="4">
        <f t="shared" si="81"/>
        <v>77.45603591715755</v>
      </c>
      <c r="CG149" s="4"/>
      <c r="CH149" s="4"/>
    </row>
    <row r="150" spans="70:86" x14ac:dyDescent="0.15">
      <c r="BR150" s="4">
        <v>17</v>
      </c>
      <c r="BS150" s="4">
        <f t="shared" si="72"/>
        <v>-10.535653752852738</v>
      </c>
      <c r="BT150" s="4">
        <f t="shared" si="73"/>
        <v>10.535653752852738</v>
      </c>
      <c r="BU150" s="4">
        <v>-3</v>
      </c>
      <c r="BV150" s="4">
        <f t="shared" si="74"/>
        <v>-39.887341350358263</v>
      </c>
      <c r="BW150" s="4">
        <f t="shared" si="75"/>
        <v>39.887341350358263</v>
      </c>
      <c r="BX150" s="4">
        <v>-23</v>
      </c>
      <c r="BY150" s="4">
        <f t="shared" si="76"/>
        <v>-55.416604009989641</v>
      </c>
      <c r="BZ150" s="4">
        <f t="shared" si="77"/>
        <v>55.416604009989641</v>
      </c>
      <c r="CA150" s="4">
        <v>-43</v>
      </c>
      <c r="CB150" s="4">
        <f t="shared" si="78"/>
        <v>-67.461099902091718</v>
      </c>
      <c r="CC150" s="4">
        <f t="shared" si="79"/>
        <v>67.461099902091718</v>
      </c>
      <c r="CD150" s="4">
        <v>-63</v>
      </c>
      <c r="CE150" s="4">
        <f t="shared" si="80"/>
        <v>-77.659513261415697</v>
      </c>
      <c r="CF150" s="4">
        <f t="shared" si="81"/>
        <v>77.659513261415697</v>
      </c>
      <c r="CG150" s="4"/>
      <c r="CH150" s="4"/>
    </row>
    <row r="151" spans="70:86" x14ac:dyDescent="0.15">
      <c r="BR151" s="4">
        <v>17.25</v>
      </c>
      <c r="BS151" s="4">
        <f t="shared" si="72"/>
        <v>-10.121141239998581</v>
      </c>
      <c r="BT151" s="4">
        <f t="shared" si="73"/>
        <v>10.121141239998581</v>
      </c>
      <c r="BU151" s="4">
        <v>-2.75</v>
      </c>
      <c r="BV151" s="4">
        <f t="shared" si="74"/>
        <v>-39.905356783269085</v>
      </c>
      <c r="BW151" s="4">
        <f t="shared" si="75"/>
        <v>39.905356783269085</v>
      </c>
      <c r="BX151" s="4">
        <v>-22.75</v>
      </c>
      <c r="BY151" s="4">
        <f t="shared" si="76"/>
        <v>-55.519703709584043</v>
      </c>
      <c r="BZ151" s="4">
        <f t="shared" si="77"/>
        <v>55.519703709584043</v>
      </c>
      <c r="CA151" s="4">
        <v>-42.75</v>
      </c>
      <c r="CB151" s="4">
        <f t="shared" si="78"/>
        <v>-67.619801094058246</v>
      </c>
      <c r="CC151" s="4">
        <f t="shared" si="79"/>
        <v>67.619801094058246</v>
      </c>
      <c r="CD151" s="4">
        <v>-62.75</v>
      </c>
      <c r="CE151" s="4">
        <f t="shared" si="80"/>
        <v>-77.861656160140853</v>
      </c>
      <c r="CF151" s="4">
        <f t="shared" si="81"/>
        <v>77.861656160140853</v>
      </c>
      <c r="CG151" s="4"/>
      <c r="CH151" s="4"/>
    </row>
    <row r="152" spans="70:86" x14ac:dyDescent="0.15">
      <c r="BR152" s="4">
        <v>17.5</v>
      </c>
      <c r="BS152" s="4">
        <f t="shared" si="72"/>
        <v>-9.6824583655185421</v>
      </c>
      <c r="BT152" s="4">
        <f t="shared" si="73"/>
        <v>9.6824583655185421</v>
      </c>
      <c r="BU152" s="4">
        <v>-2.5</v>
      </c>
      <c r="BV152" s="4">
        <f t="shared" si="74"/>
        <v>-39.921798556678283</v>
      </c>
      <c r="BW152" s="4">
        <f t="shared" si="75"/>
        <v>39.921798556678283</v>
      </c>
      <c r="BX152" s="4">
        <v>-22.5</v>
      </c>
      <c r="BY152" s="4">
        <f t="shared" si="76"/>
        <v>-55.621488653217469</v>
      </c>
      <c r="BZ152" s="4">
        <f t="shared" si="77"/>
        <v>55.621488653217469</v>
      </c>
      <c r="CA152" s="4">
        <v>-42.5</v>
      </c>
      <c r="CB152" s="4">
        <f t="shared" si="78"/>
        <v>-67.777208558629795</v>
      </c>
      <c r="CC152" s="4">
        <f t="shared" si="79"/>
        <v>67.777208558629795</v>
      </c>
      <c r="CD152" s="4">
        <v>-62.5</v>
      </c>
      <c r="CE152" s="4">
        <f t="shared" si="80"/>
        <v>-78.062474979979982</v>
      </c>
      <c r="CF152" s="4">
        <f t="shared" si="81"/>
        <v>78.062474979979982</v>
      </c>
      <c r="CG152" s="4"/>
      <c r="CH152" s="4"/>
    </row>
    <row r="153" spans="70:86" x14ac:dyDescent="0.15">
      <c r="BR153" s="4">
        <v>17.75</v>
      </c>
      <c r="BS153" s="4">
        <f t="shared" si="72"/>
        <v>-9.2161542955833813</v>
      </c>
      <c r="BT153" s="4">
        <f t="shared" si="73"/>
        <v>9.2161542955833813</v>
      </c>
      <c r="BU153" s="4">
        <v>-2.25</v>
      </c>
      <c r="BV153" s="4">
        <f t="shared" si="74"/>
        <v>-39.936668614194652</v>
      </c>
      <c r="BW153" s="4">
        <f t="shared" si="75"/>
        <v>39.936668614194652</v>
      </c>
      <c r="BX153" s="4">
        <v>-22.25</v>
      </c>
      <c r="BY153" s="4">
        <f t="shared" si="76"/>
        <v>-55.721966045716655</v>
      </c>
      <c r="BZ153" s="4">
        <f t="shared" si="77"/>
        <v>55.721966045716655</v>
      </c>
      <c r="CA153" s="4">
        <v>-42.25</v>
      </c>
      <c r="CB153" s="4">
        <f t="shared" si="78"/>
        <v>-67.933331288845238</v>
      </c>
      <c r="CC153" s="4">
        <f t="shared" si="79"/>
        <v>67.933331288845238</v>
      </c>
      <c r="CD153" s="4">
        <v>-62.25</v>
      </c>
      <c r="CE153" s="4">
        <f t="shared" si="80"/>
        <v>-78.261979913620891</v>
      </c>
      <c r="CF153" s="4">
        <f t="shared" si="81"/>
        <v>78.261979913620891</v>
      </c>
      <c r="CG153" s="4"/>
      <c r="CH153" s="4"/>
    </row>
    <row r="154" spans="70:86" x14ac:dyDescent="0.15">
      <c r="BR154" s="4">
        <v>18</v>
      </c>
      <c r="BS154" s="4">
        <f t="shared" si="72"/>
        <v>-8.717797887081348</v>
      </c>
      <c r="BT154" s="4">
        <f t="shared" si="73"/>
        <v>8.717797887081348</v>
      </c>
      <c r="BU154" s="4">
        <v>-2</v>
      </c>
      <c r="BV154" s="4">
        <f t="shared" si="74"/>
        <v>-39.949968710876355</v>
      </c>
      <c r="BW154" s="4">
        <f t="shared" si="75"/>
        <v>39.949968710876355</v>
      </c>
      <c r="BX154" s="4">
        <v>-22</v>
      </c>
      <c r="BY154" s="4">
        <f t="shared" si="76"/>
        <v>-55.821142947811452</v>
      </c>
      <c r="BZ154" s="4">
        <f t="shared" si="77"/>
        <v>55.821142947811452</v>
      </c>
      <c r="CA154" s="4">
        <v>-42</v>
      </c>
      <c r="CB154" s="4">
        <f t="shared" si="78"/>
        <v>-68.088178122196808</v>
      </c>
      <c r="CC154" s="4">
        <f t="shared" si="79"/>
        <v>68.088178122196808</v>
      </c>
      <c r="CD154" s="4">
        <v>-62</v>
      </c>
      <c r="CE154" s="4">
        <f t="shared" si="80"/>
        <v>-78.46018098373213</v>
      </c>
      <c r="CF154" s="4">
        <f t="shared" si="81"/>
        <v>78.46018098373213</v>
      </c>
      <c r="CG154" s="4"/>
      <c r="CH154" s="4"/>
    </row>
    <row r="155" spans="70:86" x14ac:dyDescent="0.15">
      <c r="BR155" s="4">
        <v>18.25</v>
      </c>
      <c r="BS155" s="4">
        <f t="shared" si="72"/>
        <v>-8.1815340859767858</v>
      </c>
      <c r="BT155" s="4">
        <f t="shared" si="73"/>
        <v>8.1815340859767858</v>
      </c>
      <c r="BU155" s="4">
        <v>-1.75</v>
      </c>
      <c r="BV155" s="4">
        <f t="shared" si="74"/>
        <v>-39.961700414271661</v>
      </c>
      <c r="BW155" s="4">
        <f t="shared" si="75"/>
        <v>39.961700414271661</v>
      </c>
      <c r="BX155" s="4">
        <v>-21.75</v>
      </c>
      <c r="BY155" s="4">
        <f t="shared" si="76"/>
        <v>-55.919026279076071</v>
      </c>
      <c r="BZ155" s="4">
        <f t="shared" si="77"/>
        <v>55.919026279076071</v>
      </c>
      <c r="CA155" s="4">
        <v>-41.75</v>
      </c>
      <c r="CB155" s="4">
        <f t="shared" si="78"/>
        <v>-68.241757744067527</v>
      </c>
      <c r="CC155" s="4">
        <f t="shared" si="79"/>
        <v>68.241757744067527</v>
      </c>
      <c r="CD155" s="4">
        <v>-61.75</v>
      </c>
      <c r="CE155" s="4">
        <f t="shared" si="80"/>
        <v>-78.657088046786981</v>
      </c>
      <c r="CF155" s="4">
        <f t="shared" si="81"/>
        <v>78.657088046786981</v>
      </c>
      <c r="CG155" s="4"/>
      <c r="CH155" s="4"/>
    </row>
    <row r="156" spans="70:86" x14ac:dyDescent="0.15">
      <c r="BR156" s="4">
        <v>18.5</v>
      </c>
      <c r="BS156" s="4">
        <f t="shared" si="72"/>
        <v>-7.5993420767853319</v>
      </c>
      <c r="BT156" s="4">
        <f t="shared" si="73"/>
        <v>7.5993420767853319</v>
      </c>
      <c r="BU156" s="4">
        <v>-1.5</v>
      </c>
      <c r="BV156" s="4">
        <f t="shared" si="74"/>
        <v>-39.971865105346282</v>
      </c>
      <c r="BW156" s="4">
        <f t="shared" si="75"/>
        <v>39.971865105346282</v>
      </c>
      <c r="BX156" s="4">
        <v>-21.5</v>
      </c>
      <c r="BY156" s="4">
        <f t="shared" si="76"/>
        <v>-56.01562282078099</v>
      </c>
      <c r="BZ156" s="4">
        <f t="shared" si="77"/>
        <v>56.01562282078099</v>
      </c>
      <c r="CA156" s="4">
        <v>-41.5</v>
      </c>
      <c r="CB156" s="4">
        <f t="shared" si="78"/>
        <v>-68.394078691067989</v>
      </c>
      <c r="CC156" s="4">
        <f t="shared" si="79"/>
        <v>68.394078691067989</v>
      </c>
      <c r="CD156" s="4">
        <v>-61.5</v>
      </c>
      <c r="CE156" s="4">
        <f t="shared" si="80"/>
        <v>-78.852710796776037</v>
      </c>
      <c r="CF156" s="4">
        <f t="shared" si="81"/>
        <v>78.852710796776037</v>
      </c>
      <c r="CG156" s="4"/>
      <c r="CH156" s="4"/>
    </row>
    <row r="157" spans="70:86" x14ac:dyDescent="0.15">
      <c r="BR157" s="4">
        <v>18.75</v>
      </c>
      <c r="BS157" s="4">
        <f t="shared" si="72"/>
        <v>-6.9597054535375271</v>
      </c>
      <c r="BT157" s="4">
        <f t="shared" si="73"/>
        <v>6.9597054535375271</v>
      </c>
      <c r="BU157" s="4">
        <v>-1.25</v>
      </c>
      <c r="BV157" s="4">
        <f t="shared" si="74"/>
        <v>-39.98046397929869</v>
      </c>
      <c r="BW157" s="4">
        <f t="shared" si="75"/>
        <v>39.98046397929869</v>
      </c>
      <c r="BX157" s="4">
        <v>-21.25</v>
      </c>
      <c r="BY157" s="4">
        <f t="shared" si="76"/>
        <v>-56.110939218658601</v>
      </c>
      <c r="BZ157" s="4">
        <f t="shared" si="77"/>
        <v>56.110939218658601</v>
      </c>
      <c r="CA157" s="4">
        <v>-41.25</v>
      </c>
      <c r="CB157" s="4">
        <f t="shared" si="78"/>
        <v>-68.545149354275978</v>
      </c>
      <c r="CC157" s="4">
        <f t="shared" si="79"/>
        <v>68.545149354275978</v>
      </c>
      <c r="CD157" s="4">
        <v>-61.25</v>
      </c>
      <c r="CE157" s="4">
        <f t="shared" si="80"/>
        <v>-79.04705876881188</v>
      </c>
      <c r="CF157" s="4">
        <f t="shared" si="81"/>
        <v>79.04705876881188</v>
      </c>
      <c r="CG157" s="4"/>
      <c r="CH157" s="4"/>
    </row>
    <row r="158" spans="70:86" x14ac:dyDescent="0.15">
      <c r="BR158" s="4">
        <v>19</v>
      </c>
      <c r="BS158" s="4">
        <f t="shared" si="72"/>
        <v>-6.2449979983983983</v>
      </c>
      <c r="BT158" s="4">
        <f t="shared" si="73"/>
        <v>6.2449979983983983</v>
      </c>
      <c r="BU158" s="4">
        <v>-1</v>
      </c>
      <c r="BV158" s="4">
        <f t="shared" si="74"/>
        <v>-39.987498046264413</v>
      </c>
      <c r="BW158" s="4">
        <f t="shared" si="75"/>
        <v>39.987498046264413</v>
      </c>
      <c r="BX158" s="4">
        <v>-21</v>
      </c>
      <c r="BY158" s="4">
        <f t="shared" si="76"/>
        <v>-56.204981985585583</v>
      </c>
      <c r="BZ158" s="4">
        <f t="shared" si="77"/>
        <v>56.204981985585583</v>
      </c>
      <c r="CA158" s="4">
        <v>-41</v>
      </c>
      <c r="CB158" s="4">
        <f t="shared" si="78"/>
        <v>-68.694977982382383</v>
      </c>
      <c r="CC158" s="4">
        <f t="shared" si="79"/>
        <v>68.694977982382383</v>
      </c>
      <c r="CD158" s="4">
        <v>-61</v>
      </c>
      <c r="CE158" s="4">
        <f t="shared" si="80"/>
        <v>-79.240141342630125</v>
      </c>
      <c r="CF158" s="4">
        <f t="shared" si="81"/>
        <v>79.240141342630125</v>
      </c>
      <c r="CG158" s="4"/>
      <c r="CH158" s="4"/>
    </row>
    <row r="159" spans="70:86" x14ac:dyDescent="0.15">
      <c r="BR159" s="4">
        <v>19.25</v>
      </c>
      <c r="BS159" s="4">
        <f t="shared" si="72"/>
        <v>-5.4256336035526767</v>
      </c>
      <c r="BT159" s="4">
        <f t="shared" si="73"/>
        <v>5.4256336035526767</v>
      </c>
      <c r="BU159" s="4">
        <v>-0.75</v>
      </c>
      <c r="BV159" s="4">
        <f t="shared" si="74"/>
        <v>-39.992968131910388</v>
      </c>
      <c r="BW159" s="4">
        <f t="shared" si="75"/>
        <v>39.992968131910388</v>
      </c>
      <c r="BX159" s="4">
        <v>-20.75</v>
      </c>
      <c r="BY159" s="4">
        <f t="shared" si="76"/>
        <v>-56.297757504184837</v>
      </c>
      <c r="BZ159" s="4">
        <f t="shared" si="77"/>
        <v>56.297757504184837</v>
      </c>
      <c r="CA159" s="4">
        <v>-40.75</v>
      </c>
      <c r="CB159" s="4">
        <f t="shared" si="78"/>
        <v>-68.84357268474669</v>
      </c>
      <c r="CC159" s="4">
        <f t="shared" si="79"/>
        <v>68.84357268474669</v>
      </c>
      <c r="CD159" s="4">
        <v>-60.75</v>
      </c>
      <c r="CE159" s="4">
        <f t="shared" si="80"/>
        <v>-79.431967745990022</v>
      </c>
      <c r="CF159" s="4">
        <f t="shared" si="81"/>
        <v>79.431967745990022</v>
      </c>
      <c r="CG159" s="4"/>
      <c r="CH159" s="4"/>
    </row>
    <row r="160" spans="70:86" x14ac:dyDescent="0.15">
      <c r="BR160" s="4">
        <v>19.5</v>
      </c>
      <c r="BS160" s="4">
        <f t="shared" si="72"/>
        <v>-4.4440972086577943</v>
      </c>
      <c r="BT160" s="4">
        <f t="shared" si="73"/>
        <v>4.4440972086577943</v>
      </c>
      <c r="BU160" s="4">
        <v>-0.5</v>
      </c>
      <c r="BV160" s="4">
        <f t="shared" si="74"/>
        <v>-39.996874877920149</v>
      </c>
      <c r="BW160" s="4">
        <f t="shared" si="75"/>
        <v>39.996874877920149</v>
      </c>
      <c r="BX160" s="4">
        <v>-20.5</v>
      </c>
      <c r="BY160" s="4">
        <f t="shared" si="76"/>
        <v>-56.389272029349698</v>
      </c>
      <c r="BZ160" s="4">
        <f t="shared" si="77"/>
        <v>56.389272029349698</v>
      </c>
      <c r="CA160" s="4">
        <v>-40.5</v>
      </c>
      <c r="CB160" s="4">
        <f t="shared" si="78"/>
        <v>-68.990941434365141</v>
      </c>
      <c r="CC160" s="4">
        <f t="shared" si="79"/>
        <v>68.990941434365141</v>
      </c>
      <c r="CD160" s="4">
        <v>-60.5</v>
      </c>
      <c r="CE160" s="4">
        <f t="shared" si="80"/>
        <v>-79.622547057978494</v>
      </c>
      <c r="CF160" s="4">
        <f t="shared" si="81"/>
        <v>79.622547057978494</v>
      </c>
      <c r="CG160" s="4"/>
      <c r="CH160" s="4"/>
    </row>
    <row r="161" spans="70:86" x14ac:dyDescent="0.15">
      <c r="BR161" s="4">
        <v>19.75</v>
      </c>
      <c r="BS161" s="4">
        <f t="shared" si="72"/>
        <v>-3.1523800532296229</v>
      </c>
      <c r="BT161" s="4">
        <f t="shared" si="73"/>
        <v>3.1523800532296229</v>
      </c>
      <c r="BU161" s="4">
        <v>-0.25</v>
      </c>
      <c r="BV161" s="4">
        <f t="shared" si="74"/>
        <v>-39.999218742370459</v>
      </c>
      <c r="BW161" s="4">
        <f t="shared" si="75"/>
        <v>39.999218742370459</v>
      </c>
      <c r="BX161" s="4">
        <v>-20.25</v>
      </c>
      <c r="BY161" s="4">
        <f t="shared" si="76"/>
        <v>-56.479531690693044</v>
      </c>
      <c r="BZ161" s="4">
        <f t="shared" si="77"/>
        <v>56.479531690693044</v>
      </c>
      <c r="CA161" s="4">
        <v>-40.25</v>
      </c>
      <c r="CB161" s="4">
        <f t="shared" si="78"/>
        <v>-69.137092070754605</v>
      </c>
      <c r="CC161" s="4">
        <f t="shared" si="79"/>
        <v>69.137092070754605</v>
      </c>
      <c r="CD161" s="4">
        <v>-60.25</v>
      </c>
      <c r="CE161" s="4">
        <f t="shared" si="80"/>
        <v>-79.811888212220609</v>
      </c>
      <c r="CF161" s="4">
        <f t="shared" si="81"/>
        <v>79.811888212220609</v>
      </c>
      <c r="CG161" s="4"/>
      <c r="CH161" s="4"/>
    </row>
    <row r="162" spans="70:86" x14ac:dyDescent="0.15">
      <c r="BR162" s="4">
        <v>20</v>
      </c>
      <c r="BS162" s="4">
        <f t="shared" si="72"/>
        <v>0</v>
      </c>
      <c r="BT162" s="4">
        <f t="shared" si="73"/>
        <v>0</v>
      </c>
      <c r="BU162" s="4">
        <v>0</v>
      </c>
      <c r="BV162" s="4">
        <f t="shared" si="74"/>
        <v>-40</v>
      </c>
      <c r="BW162" s="4">
        <f t="shared" si="75"/>
        <v>40</v>
      </c>
      <c r="BX162" s="4">
        <v>-20</v>
      </c>
      <c r="BY162" s="4">
        <f t="shared" si="76"/>
        <v>-56.568542494923804</v>
      </c>
      <c r="BZ162" s="4">
        <f t="shared" si="77"/>
        <v>56.568542494923804</v>
      </c>
      <c r="CA162" s="4">
        <v>-40</v>
      </c>
      <c r="CB162" s="4">
        <f t="shared" si="78"/>
        <v>-69.282032302755098</v>
      </c>
      <c r="CC162" s="4">
        <f t="shared" si="79"/>
        <v>69.282032302755098</v>
      </c>
      <c r="CD162" s="4">
        <v>-60</v>
      </c>
      <c r="CE162" s="4">
        <f t="shared" si="80"/>
        <v>-80</v>
      </c>
      <c r="CF162" s="4">
        <f t="shared" si="81"/>
        <v>80</v>
      </c>
      <c r="CG162" s="4"/>
      <c r="CH162" s="4"/>
    </row>
    <row r="163" spans="70:86" x14ac:dyDescent="0.15">
      <c r="BR163" s="4"/>
      <c r="BS163" s="4"/>
      <c r="BT163" s="4"/>
      <c r="BU163" s="4">
        <v>0.25</v>
      </c>
      <c r="BV163" s="4">
        <f t="shared" si="74"/>
        <v>-39.999218742370459</v>
      </c>
      <c r="BW163" s="4">
        <f t="shared" si="75"/>
        <v>39.999218742370459</v>
      </c>
      <c r="BX163" s="4">
        <v>-19.75</v>
      </c>
      <c r="BY163" s="4">
        <f t="shared" si="76"/>
        <v>-56.656310328153211</v>
      </c>
      <c r="BZ163" s="4">
        <f t="shared" si="77"/>
        <v>56.656310328153211</v>
      </c>
      <c r="CA163" s="4">
        <v>-39.75</v>
      </c>
      <c r="CB163" s="4">
        <f t="shared" si="78"/>
        <v>-69.425769711253466</v>
      </c>
      <c r="CC163" s="4">
        <f t="shared" si="79"/>
        <v>69.425769711253466</v>
      </c>
      <c r="CD163" s="4">
        <v>-59.75</v>
      </c>
      <c r="CE163" s="4">
        <f t="shared" si="80"/>
        <v>-80.186891073292017</v>
      </c>
      <c r="CF163" s="4">
        <f t="shared" si="81"/>
        <v>80.186891073292017</v>
      </c>
      <c r="CG163" s="4"/>
      <c r="CH163" s="4"/>
    </row>
    <row r="164" spans="70:86" x14ac:dyDescent="0.15">
      <c r="BR164" s="4"/>
      <c r="BS164" s="4"/>
      <c r="BT164" s="4"/>
      <c r="BU164" s="4">
        <v>0.5</v>
      </c>
      <c r="BV164" s="4">
        <f t="shared" si="74"/>
        <v>-39.996874877920149</v>
      </c>
      <c r="BW164" s="4">
        <f t="shared" si="75"/>
        <v>39.996874877920149</v>
      </c>
      <c r="BX164" s="4">
        <v>-19.5</v>
      </c>
      <c r="BY164" s="4">
        <f t="shared" si="76"/>
        <v>-56.742840958133215</v>
      </c>
      <c r="BZ164" s="4">
        <f t="shared" si="77"/>
        <v>56.742840958133215</v>
      </c>
      <c r="CA164" s="4">
        <v>-39.5</v>
      </c>
      <c r="CB164" s="4">
        <f t="shared" si="78"/>
        <v>-69.568311751831374</v>
      </c>
      <c r="CC164" s="4">
        <f t="shared" si="79"/>
        <v>69.568311751831374</v>
      </c>
      <c r="CD164" s="4">
        <v>-59.5</v>
      </c>
      <c r="CE164" s="4">
        <f t="shared" si="80"/>
        <v>-80.372569947712876</v>
      </c>
      <c r="CF164" s="4">
        <f t="shared" si="81"/>
        <v>80.372569947712876</v>
      </c>
      <c r="CG164" s="4"/>
      <c r="CH164" s="4"/>
    </row>
    <row r="165" spans="70:86" x14ac:dyDescent="0.15">
      <c r="BR165" s="4"/>
      <c r="BS165" s="4"/>
      <c r="BT165" s="4"/>
      <c r="BU165" s="4">
        <v>0.75</v>
      </c>
      <c r="BV165" s="4">
        <f t="shared" si="74"/>
        <v>-39.992968131910388</v>
      </c>
      <c r="BW165" s="4">
        <f t="shared" si="75"/>
        <v>39.992968131910388</v>
      </c>
      <c r="BX165" s="4">
        <v>-19.25</v>
      </c>
      <c r="BY165" s="4">
        <f t="shared" si="76"/>
        <v>-56.828140036429133</v>
      </c>
      <c r="BZ165" s="4">
        <f t="shared" si="77"/>
        <v>56.828140036429133</v>
      </c>
      <c r="CA165" s="4">
        <v>-39.25</v>
      </c>
      <c r="CB165" s="4">
        <f t="shared" si="78"/>
        <v>-69.709665757339565</v>
      </c>
      <c r="CC165" s="4">
        <f t="shared" si="79"/>
        <v>69.709665757339565</v>
      </c>
      <c r="CD165" s="4">
        <v>-59.25</v>
      </c>
      <c r="CE165" s="4">
        <f t="shared" si="80"/>
        <v>-80.557045005387337</v>
      </c>
      <c r="CF165" s="4">
        <f t="shared" si="81"/>
        <v>80.557045005387337</v>
      </c>
      <c r="CG165" s="4"/>
      <c r="CH165" s="4"/>
    </row>
    <row r="166" spans="70:86" x14ac:dyDescent="0.15">
      <c r="BR166" s="4"/>
      <c r="BS166" s="4"/>
      <c r="BT166" s="4"/>
      <c r="BU166" s="4">
        <v>1</v>
      </c>
      <c r="BV166" s="4">
        <f t="shared" si="74"/>
        <v>-39.987498046264413</v>
      </c>
      <c r="BW166" s="4">
        <f t="shared" si="75"/>
        <v>39.987498046264413</v>
      </c>
      <c r="BX166" s="4">
        <v>-19</v>
      </c>
      <c r="BY166" s="4">
        <f t="shared" si="76"/>
        <v>-56.912213100528781</v>
      </c>
      <c r="BZ166" s="4">
        <f t="shared" si="77"/>
        <v>56.912213100528781</v>
      </c>
      <c r="CA166" s="4">
        <v>-39</v>
      </c>
      <c r="CB166" s="4">
        <f t="shared" si="78"/>
        <v>-69.849838940401284</v>
      </c>
      <c r="CC166" s="4">
        <f t="shared" si="79"/>
        <v>69.849838940401284</v>
      </c>
      <c r="CD166" s="4">
        <v>-59</v>
      </c>
      <c r="CE166" s="4">
        <f t="shared" si="80"/>
        <v>-80.740324497737802</v>
      </c>
      <c r="CF166" s="4">
        <f t="shared" si="81"/>
        <v>80.740324497737802</v>
      </c>
      <c r="CG166" s="4"/>
      <c r="CH166" s="4"/>
    </row>
    <row r="167" spans="70:86" x14ac:dyDescent="0.15">
      <c r="BR167" s="4"/>
      <c r="BS167" s="4"/>
      <c r="BT167" s="4"/>
      <c r="BU167" s="4">
        <v>1.25</v>
      </c>
      <c r="BV167" s="4">
        <f t="shared" si="74"/>
        <v>-39.98046397929869</v>
      </c>
      <c r="BW167" s="4">
        <f t="shared" si="75"/>
        <v>39.98046397929869</v>
      </c>
      <c r="BX167" s="4">
        <v>-18.75</v>
      </c>
      <c r="BY167" s="4">
        <f t="shared" si="76"/>
        <v>-56.995065575889988</v>
      </c>
      <c r="BZ167" s="4">
        <f t="shared" si="77"/>
        <v>56.995065575889988</v>
      </c>
      <c r="CA167" s="4">
        <v>-38.75</v>
      </c>
      <c r="CB167" s="4">
        <f t="shared" si="78"/>
        <v>-69.988838395847097</v>
      </c>
      <c r="CC167" s="4">
        <f t="shared" si="79"/>
        <v>69.988838395847097</v>
      </c>
      <c r="CD167" s="4">
        <v>-58.75</v>
      </c>
      <c r="CE167" s="4">
        <f t="shared" si="80"/>
        <v>-80.922416548197575</v>
      </c>
      <c r="CF167" s="4">
        <f t="shared" si="81"/>
        <v>80.922416548197575</v>
      </c>
      <c r="CG167" s="4"/>
      <c r="CH167" s="4"/>
    </row>
    <row r="168" spans="70:86" x14ac:dyDescent="0.15">
      <c r="BR168" s="4"/>
      <c r="BS168" s="4"/>
      <c r="BT168" s="4"/>
      <c r="BU168" s="4">
        <v>1.5</v>
      </c>
      <c r="BV168" s="4">
        <f t="shared" si="74"/>
        <v>-39.971865105346282</v>
      </c>
      <c r="BW168" s="4">
        <f t="shared" si="75"/>
        <v>39.971865105346282</v>
      </c>
      <c r="BX168" s="4">
        <v>-18.5</v>
      </c>
      <c r="BY168" s="4">
        <f t="shared" si="76"/>
        <v>-57.076702777928581</v>
      </c>
      <c r="BZ168" s="4">
        <f t="shared" si="77"/>
        <v>57.076702777928581</v>
      </c>
      <c r="CA168" s="4">
        <v>-38.5</v>
      </c>
      <c r="CB168" s="4">
        <f t="shared" si="78"/>
        <v>-70.126671103083169</v>
      </c>
      <c r="CC168" s="4">
        <f t="shared" si="79"/>
        <v>70.126671103083169</v>
      </c>
      <c r="CD168" s="4">
        <v>-58.5</v>
      </c>
      <c r="CE168" s="4">
        <f t="shared" si="80"/>
        <v>-81.103329154850357</v>
      </c>
      <c r="CF168" s="4">
        <f t="shared" si="81"/>
        <v>81.103329154850357</v>
      </c>
      <c r="CG168" s="4"/>
      <c r="CH168" s="4"/>
    </row>
    <row r="169" spans="70:86" x14ac:dyDescent="0.15">
      <c r="BR169" s="4"/>
      <c r="BS169" s="4"/>
      <c r="BT169" s="4"/>
      <c r="BU169" s="4">
        <v>1.75</v>
      </c>
      <c r="BV169" s="4">
        <f t="shared" si="74"/>
        <v>-39.961700414271661</v>
      </c>
      <c r="BW169" s="4">
        <f t="shared" si="75"/>
        <v>39.961700414271661</v>
      </c>
      <c r="BX169" s="4">
        <v>-18.25</v>
      </c>
      <c r="BY169" s="4">
        <f t="shared" si="76"/>
        <v>-57.157129913948616</v>
      </c>
      <c r="BZ169" s="4">
        <f t="shared" si="77"/>
        <v>57.157129913948616</v>
      </c>
      <c r="CA169" s="4">
        <v>-38.25</v>
      </c>
      <c r="CB169" s="4">
        <f t="shared" si="78"/>
        <v>-70.263343928395557</v>
      </c>
      <c r="CC169" s="4">
        <f t="shared" si="79"/>
        <v>70.263343928395557</v>
      </c>
      <c r="CD169" s="4">
        <v>-58.25</v>
      </c>
      <c r="CE169" s="4">
        <f t="shared" si="80"/>
        <v>-81.283070192998991</v>
      </c>
      <c r="CF169" s="4">
        <f t="shared" si="81"/>
        <v>81.283070192998991</v>
      </c>
      <c r="CG169" s="4"/>
      <c r="CH169" s="4"/>
    </row>
    <row r="170" spans="70:86" x14ac:dyDescent="0.15">
      <c r="BR170" s="4"/>
      <c r="BS170" s="4"/>
      <c r="BT170" s="4"/>
      <c r="BU170" s="4">
        <v>2</v>
      </c>
      <c r="BV170" s="4">
        <f t="shared" si="74"/>
        <v>-39.949968710876355</v>
      </c>
      <c r="BW170" s="4">
        <f t="shared" si="75"/>
        <v>39.949968710876355</v>
      </c>
      <c r="BX170" s="4">
        <v>-18</v>
      </c>
      <c r="BY170" s="4">
        <f t="shared" si="76"/>
        <v>-57.23635208501674</v>
      </c>
      <c r="BZ170" s="4">
        <f t="shared" si="77"/>
        <v>57.23635208501674</v>
      </c>
      <c r="CA170" s="4">
        <v>-38</v>
      </c>
      <c r="CB170" s="4">
        <f t="shared" si="78"/>
        <v>-70.398863627192171</v>
      </c>
      <c r="CC170" s="4">
        <f t="shared" si="79"/>
        <v>70.398863627192171</v>
      </c>
      <c r="CD170" s="4">
        <v>-58</v>
      </c>
      <c r="CE170" s="4">
        <f t="shared" si="80"/>
        <v>-81.461647417665205</v>
      </c>
      <c r="CF170" s="4">
        <f t="shared" si="81"/>
        <v>81.461647417665205</v>
      </c>
      <c r="CG170" s="4"/>
      <c r="CH170" s="4"/>
    </row>
    <row r="171" spans="70:86" x14ac:dyDescent="0.15">
      <c r="BR171" s="4"/>
      <c r="BS171" s="4"/>
      <c r="BT171" s="4"/>
      <c r="BU171" s="4">
        <v>2.25</v>
      </c>
      <c r="BV171" s="4">
        <f t="shared" si="74"/>
        <v>-39.936668614194652</v>
      </c>
      <c r="BW171" s="4">
        <f t="shared" si="75"/>
        <v>39.936668614194652</v>
      </c>
      <c r="BX171" s="4">
        <v>-17.75</v>
      </c>
      <c r="BY171" s="4">
        <f t="shared" si="76"/>
        <v>-57.314374287782293</v>
      </c>
      <c r="BZ171" s="4">
        <f t="shared" si="77"/>
        <v>57.314374287782293</v>
      </c>
      <c r="CA171" s="4">
        <v>-37.75</v>
      </c>
      <c r="CB171" s="4">
        <f t="shared" si="78"/>
        <v>-70.533236846184792</v>
      </c>
      <c r="CC171" s="4">
        <f t="shared" si="79"/>
        <v>70.533236846184792</v>
      </c>
      <c r="CD171" s="4">
        <v>-57.75</v>
      </c>
      <c r="CE171" s="4">
        <f t="shared" si="80"/>
        <v>-81.639068466023062</v>
      </c>
      <c r="CF171" s="4">
        <f t="shared" si="81"/>
        <v>81.639068466023062</v>
      </c>
      <c r="CG171" s="4"/>
      <c r="CH171" s="4"/>
    </row>
    <row r="172" spans="70:86" x14ac:dyDescent="0.15">
      <c r="BR172" s="4"/>
      <c r="BS172" s="4"/>
      <c r="BT172" s="4"/>
      <c r="BU172" s="4">
        <v>2.5</v>
      </c>
      <c r="BV172" s="4">
        <f t="shared" si="74"/>
        <v>-39.921798556678283</v>
      </c>
      <c r="BW172" s="4">
        <f t="shared" si="75"/>
        <v>39.921798556678283</v>
      </c>
      <c r="BX172" s="4">
        <v>-17.5</v>
      </c>
      <c r="BY172" s="4">
        <f t="shared" si="76"/>
        <v>-57.391201416244982</v>
      </c>
      <c r="BZ172" s="4">
        <f t="shared" si="77"/>
        <v>57.391201416244982</v>
      </c>
      <c r="CA172" s="4">
        <v>-37.5</v>
      </c>
      <c r="CB172" s="4">
        <f t="shared" si="78"/>
        <v>-70.666470125512845</v>
      </c>
      <c r="CC172" s="4">
        <f t="shared" si="79"/>
        <v>70.666470125512845</v>
      </c>
      <c r="CD172" s="4">
        <v>-57.5</v>
      </c>
      <c r="CE172" s="4">
        <f t="shared" si="80"/>
        <v>-81.815340859767858</v>
      </c>
      <c r="CF172" s="4">
        <f t="shared" si="81"/>
        <v>81.815340859767858</v>
      </c>
      <c r="CG172" s="4"/>
      <c r="CH172" s="4"/>
    </row>
    <row r="173" spans="70:86" x14ac:dyDescent="0.15">
      <c r="BR173" s="4"/>
      <c r="BS173" s="4"/>
      <c r="BT173" s="4"/>
      <c r="BU173" s="4">
        <v>2.75</v>
      </c>
      <c r="BV173" s="4">
        <f t="shared" si="74"/>
        <v>-39.905356783269085</v>
      </c>
      <c r="BW173" s="4">
        <f t="shared" si="75"/>
        <v>39.905356783269085</v>
      </c>
      <c r="BX173" s="4">
        <v>-17.25</v>
      </c>
      <c r="BY173" s="4">
        <f t="shared" si="76"/>
        <v>-57.466838263471566</v>
      </c>
      <c r="BZ173" s="4">
        <f t="shared" si="77"/>
        <v>57.466838263471566</v>
      </c>
      <c r="CA173" s="4">
        <v>-37.25</v>
      </c>
      <c r="CB173" s="4">
        <f t="shared" si="78"/>
        <v>-70.798569900810847</v>
      </c>
      <c r="CC173" s="4">
        <f t="shared" si="79"/>
        <v>70.798569900810847</v>
      </c>
      <c r="CD173" s="4">
        <v>-57.25</v>
      </c>
      <c r="CE173" s="4">
        <f t="shared" si="80"/>
        <v>-81.990472007422909</v>
      </c>
      <c r="CF173" s="4">
        <f t="shared" si="81"/>
        <v>81.990472007422909</v>
      </c>
      <c r="CG173" s="4"/>
      <c r="CH173" s="4"/>
    </row>
    <row r="174" spans="70:86" x14ac:dyDescent="0.15">
      <c r="BR174" s="4"/>
      <c r="BS174" s="4"/>
      <c r="BT174" s="4"/>
      <c r="BU174" s="4">
        <v>3</v>
      </c>
      <c r="BV174" s="4">
        <f t="shared" si="74"/>
        <v>-39.887341350358263</v>
      </c>
      <c r="BW174" s="4">
        <f t="shared" si="75"/>
        <v>39.887341350358263</v>
      </c>
      <c r="BX174" s="4">
        <v>-17</v>
      </c>
      <c r="BY174" s="4">
        <f t="shared" si="76"/>
        <v>-57.54128952326321</v>
      </c>
      <c r="BZ174" s="4">
        <f t="shared" si="77"/>
        <v>57.54128952326321</v>
      </c>
      <c r="CA174" s="4">
        <v>-37</v>
      </c>
      <c r="CB174" s="4">
        <f t="shared" si="78"/>
        <v>-70.929542505221335</v>
      </c>
      <c r="CC174" s="4">
        <f t="shared" si="79"/>
        <v>70.929542505221335</v>
      </c>
      <c r="CD174" s="4">
        <v>-57</v>
      </c>
      <c r="CE174" s="4">
        <f t="shared" si="80"/>
        <v>-82.164469206585878</v>
      </c>
      <c r="CF174" s="4">
        <f t="shared" si="81"/>
        <v>82.164469206585878</v>
      </c>
      <c r="CG174" s="4"/>
      <c r="CH174" s="4"/>
    </row>
    <row r="175" spans="70:86" x14ac:dyDescent="0.15">
      <c r="BR175" s="4"/>
      <c r="BS175" s="4"/>
      <c r="BT175" s="4"/>
      <c r="BU175" s="4">
        <v>3.25</v>
      </c>
      <c r="BV175" s="4">
        <f t="shared" si="74"/>
        <v>-39.86775012463081</v>
      </c>
      <c r="BW175" s="4">
        <f t="shared" si="75"/>
        <v>39.86775012463081</v>
      </c>
      <c r="BX175" s="4">
        <v>-16.75</v>
      </c>
      <c r="BY175" s="4">
        <f t="shared" si="76"/>
        <v>-57.614559791774859</v>
      </c>
      <c r="BZ175" s="4">
        <f t="shared" si="77"/>
        <v>57.614559791774859</v>
      </c>
      <c r="CA175" s="4">
        <v>-36.75</v>
      </c>
      <c r="CB175" s="4">
        <f t="shared" si="78"/>
        <v>-71.059394171354995</v>
      </c>
      <c r="CC175" s="4">
        <f t="shared" si="79"/>
        <v>71.059394171354995</v>
      </c>
      <c r="CD175" s="4">
        <v>-56.75</v>
      </c>
      <c r="CE175" s="4">
        <f t="shared" si="80"/>
        <v>-82.337339646116817</v>
      </c>
      <c r="CF175" s="4">
        <f t="shared" si="81"/>
        <v>82.337339646116817</v>
      </c>
      <c r="CG175" s="4"/>
      <c r="CH175" s="4"/>
    </row>
    <row r="176" spans="70:86" x14ac:dyDescent="0.15">
      <c r="BR176" s="4"/>
      <c r="BS176" s="4"/>
      <c r="BT176" s="4"/>
      <c r="BU176" s="4">
        <v>3.5</v>
      </c>
      <c r="BV176" s="4">
        <f t="shared" si="74"/>
        <v>-39.846580781793563</v>
      </c>
      <c r="BW176" s="4">
        <f t="shared" si="75"/>
        <v>39.846580781793563</v>
      </c>
      <c r="BX176" s="4">
        <v>-16.5</v>
      </c>
      <c r="BY176" s="4">
        <f t="shared" si="76"/>
        <v>-57.686653569088229</v>
      </c>
      <c r="BZ176" s="4">
        <f t="shared" si="77"/>
        <v>57.686653569088229</v>
      </c>
      <c r="CA176" s="4">
        <v>-36.5</v>
      </c>
      <c r="CB176" s="4">
        <f t="shared" si="78"/>
        <v>-71.188131033199625</v>
      </c>
      <c r="CC176" s="4">
        <f t="shared" si="79"/>
        <v>71.188131033199625</v>
      </c>
      <c r="CD176" s="4">
        <v>-56.5</v>
      </c>
      <c r="CE176" s="4">
        <f t="shared" si="80"/>
        <v>-82.509090408269557</v>
      </c>
      <c r="CF176" s="4">
        <f t="shared" si="81"/>
        <v>82.509090408269557</v>
      </c>
      <c r="CG176" s="4"/>
      <c r="CH176" s="4"/>
    </row>
    <row r="177" spans="70:86" x14ac:dyDescent="0.15">
      <c r="BR177" s="4"/>
      <c r="BS177" s="4"/>
      <c r="BT177" s="4"/>
      <c r="BU177" s="4">
        <v>3.75</v>
      </c>
      <c r="BV177" s="4">
        <f t="shared" si="74"/>
        <v>-39.823830805184976</v>
      </c>
      <c r="BW177" s="4">
        <f t="shared" si="75"/>
        <v>39.823830805184976</v>
      </c>
      <c r="BX177" s="4">
        <v>-16.25</v>
      </c>
      <c r="BY177" s="4">
        <f t="shared" si="76"/>
        <v>-57.757575260739607</v>
      </c>
      <c r="BZ177" s="4">
        <f t="shared" si="77"/>
        <v>57.757575260739607</v>
      </c>
      <c r="CA177" s="4">
        <v>-36.25</v>
      </c>
      <c r="CB177" s="4">
        <f t="shared" si="78"/>
        <v>-71.315759127979561</v>
      </c>
      <c r="CC177" s="4">
        <f t="shared" si="79"/>
        <v>71.315759127979561</v>
      </c>
      <c r="CD177" s="4">
        <v>-56.25</v>
      </c>
      <c r="CE177" s="4">
        <f t="shared" si="80"/>
        <v>-82.679728470768453</v>
      </c>
      <c r="CF177" s="4">
        <f t="shared" si="81"/>
        <v>82.679728470768453</v>
      </c>
      <c r="CG177" s="4"/>
      <c r="CH177" s="4"/>
    </row>
    <row r="178" spans="70:86" x14ac:dyDescent="0.15">
      <c r="BR178" s="4"/>
      <c r="BS178" s="4"/>
      <c r="BT178" s="4"/>
      <c r="BU178" s="4">
        <v>4</v>
      </c>
      <c r="BV178" s="4">
        <f t="shared" si="74"/>
        <v>-39.799497484264798</v>
      </c>
      <c r="BW178" s="4">
        <f t="shared" si="75"/>
        <v>39.799497484264798</v>
      </c>
      <c r="BX178" s="4">
        <v>-16</v>
      </c>
      <c r="BY178" s="4">
        <f t="shared" si="76"/>
        <v>-57.827329179203844</v>
      </c>
      <c r="BZ178" s="4">
        <f t="shared" si="77"/>
        <v>57.827329179203844</v>
      </c>
      <c r="CA178" s="4">
        <v>-36</v>
      </c>
      <c r="CB178" s="4">
        <f t="shared" si="78"/>
        <v>-71.442284397967001</v>
      </c>
      <c r="CC178" s="4">
        <f t="shared" si="79"/>
        <v>71.442284397967001</v>
      </c>
      <c r="CD178" s="4">
        <v>-56</v>
      </c>
      <c r="CE178" s="4">
        <f t="shared" si="80"/>
        <v>-82.84926070883192</v>
      </c>
      <c r="CF178" s="4">
        <f t="shared" si="81"/>
        <v>82.84926070883192</v>
      </c>
      <c r="CG178" s="4"/>
      <c r="CH178" s="4"/>
    </row>
    <row r="179" spans="70:86" x14ac:dyDescent="0.15">
      <c r="BR179" s="4"/>
      <c r="BS179" s="4"/>
      <c r="BT179" s="4"/>
      <c r="BU179" s="4">
        <v>4.25</v>
      </c>
      <c r="BV179" s="4">
        <f t="shared" si="74"/>
        <v>-39.773577912981374</v>
      </c>
      <c r="BW179" s="4">
        <f t="shared" si="75"/>
        <v>39.773577912981374</v>
      </c>
      <c r="BX179" s="4">
        <v>-15.75</v>
      </c>
      <c r="BY179" s="4">
        <f t="shared" si="76"/>
        <v>-57.895919545335836</v>
      </c>
      <c r="BZ179" s="4">
        <f t="shared" si="77"/>
        <v>57.895919545335836</v>
      </c>
      <c r="CA179" s="4">
        <v>-35.75</v>
      </c>
      <c r="CB179" s="4">
        <f t="shared" si="78"/>
        <v>-71.567712692246914</v>
      </c>
      <c r="CC179" s="4">
        <f t="shared" si="79"/>
        <v>71.567712692246914</v>
      </c>
      <c r="CD179" s="4">
        <v>-55.75</v>
      </c>
      <c r="CE179" s="4">
        <f t="shared" si="80"/>
        <v>-83.017693897144596</v>
      </c>
      <c r="CF179" s="4">
        <f t="shared" si="81"/>
        <v>83.017693897144596</v>
      </c>
      <c r="CG179" s="4"/>
      <c r="CH179" s="4"/>
    </row>
    <row r="180" spans="70:86" x14ac:dyDescent="0.15">
      <c r="BR180" s="4"/>
      <c r="BS180" s="4"/>
      <c r="BT180" s="4"/>
      <c r="BU180" s="4">
        <v>4.5</v>
      </c>
      <c r="BV180" s="4">
        <f t="shared" si="74"/>
        <v>-39.7460689880144</v>
      </c>
      <c r="BW180" s="4">
        <f t="shared" si="75"/>
        <v>39.7460689880144</v>
      </c>
      <c r="BX180" s="4">
        <v>-15.5</v>
      </c>
      <c r="BY180" s="4">
        <f t="shared" si="76"/>
        <v>-57.96335048977069</v>
      </c>
      <c r="BZ180" s="4">
        <f t="shared" si="77"/>
        <v>57.96335048977069</v>
      </c>
      <c r="CA180" s="4">
        <v>-35.5</v>
      </c>
      <c r="CB180" s="4">
        <f t="shared" si="78"/>
        <v>-71.692049768436661</v>
      </c>
      <c r="CC180" s="4">
        <f t="shared" si="79"/>
        <v>71.692049768436661</v>
      </c>
      <c r="CD180" s="4">
        <v>-55.5</v>
      </c>
      <c r="CE180" s="4">
        <f t="shared" si="80"/>
        <v>-83.185034711779736</v>
      </c>
      <c r="CF180" s="4">
        <f t="shared" si="81"/>
        <v>83.185034711779736</v>
      </c>
      <c r="CG180" s="4"/>
      <c r="CH180" s="4"/>
    </row>
    <row r="181" spans="70:86" x14ac:dyDescent="0.15">
      <c r="BR181" s="4"/>
      <c r="BS181" s="4"/>
      <c r="BT181" s="4"/>
      <c r="BU181" s="4">
        <v>4.75</v>
      </c>
      <c r="BV181" s="4">
        <f t="shared" si="74"/>
        <v>-39.716967406890468</v>
      </c>
      <c r="BW181" s="4">
        <f t="shared" si="75"/>
        <v>39.716967406890468</v>
      </c>
      <c r="BX181" s="4">
        <v>-15.25</v>
      </c>
      <c r="BY181" s="4">
        <f t="shared" si="76"/>
        <v>-58.029626054283689</v>
      </c>
      <c r="BZ181" s="4">
        <f t="shared" si="77"/>
        <v>58.029626054283689</v>
      </c>
      <c r="CA181" s="4">
        <v>-35.25</v>
      </c>
      <c r="CB181" s="4">
        <f t="shared" si="78"/>
        <v>-71.815301294362058</v>
      </c>
      <c r="CC181" s="4">
        <f t="shared" si="79"/>
        <v>71.815301294362058</v>
      </c>
      <c r="CD181" s="4">
        <v>-55.25</v>
      </c>
      <c r="CE181" s="4">
        <f t="shared" si="80"/>
        <v>-83.351289732073127</v>
      </c>
      <c r="CF181" s="4">
        <f t="shared" si="81"/>
        <v>83.351289732073127</v>
      </c>
      <c r="CG181" s="4"/>
      <c r="CH181" s="4"/>
    </row>
    <row r="182" spans="70:86" x14ac:dyDescent="0.15">
      <c r="BR182" s="4"/>
      <c r="BS182" s="4"/>
      <c r="BT182" s="4"/>
      <c r="BU182" s="4">
        <v>5</v>
      </c>
      <c r="BV182" s="4">
        <f t="shared" si="74"/>
        <v>-39.686269665968858</v>
      </c>
      <c r="BW182" s="4">
        <f t="shared" si="75"/>
        <v>39.686269665968858</v>
      </c>
      <c r="BX182" s="4">
        <v>-15</v>
      </c>
      <c r="BY182" s="4">
        <f t="shared" si="76"/>
        <v>-58.094750193111253</v>
      </c>
      <c r="BZ182" s="4">
        <f t="shared" si="77"/>
        <v>58.094750193111253</v>
      </c>
      <c r="CA182" s="4">
        <v>-35</v>
      </c>
      <c r="CB182" s="4">
        <f t="shared" si="78"/>
        <v>-71.937472849690792</v>
      </c>
      <c r="CC182" s="4">
        <f t="shared" si="79"/>
        <v>71.937472849690792</v>
      </c>
      <c r="CD182" s="4">
        <v>-55</v>
      </c>
      <c r="CE182" s="4">
        <f t="shared" si="80"/>
        <v>-83.516465442450325</v>
      </c>
      <c r="CF182" s="4">
        <f t="shared" si="81"/>
        <v>83.516465442450325</v>
      </c>
      <c r="CG182" s="4"/>
      <c r="CH182" s="4"/>
    </row>
    <row r="183" spans="70:86" x14ac:dyDescent="0.15">
      <c r="BR183" s="4"/>
      <c r="BS183" s="4"/>
      <c r="BT183" s="4"/>
      <c r="BU183" s="4">
        <v>5.25</v>
      </c>
      <c r="BV183" s="4">
        <f t="shared" si="74"/>
        <v>-39.653972058294485</v>
      </c>
      <c r="BW183" s="4">
        <f t="shared" si="75"/>
        <v>39.653972058294485</v>
      </c>
      <c r="BX183" s="4">
        <v>-14.75</v>
      </c>
      <c r="BY183" s="4">
        <f t="shared" si="76"/>
        <v>-58.158726774233976</v>
      </c>
      <c r="BZ183" s="4">
        <f t="shared" si="77"/>
        <v>58.158726774233976</v>
      </c>
      <c r="CA183" s="4">
        <v>-34.75</v>
      </c>
      <c r="CB183" s="4">
        <f t="shared" si="78"/>
        <v>-72.058569927524928</v>
      </c>
      <c r="CC183" s="4">
        <f t="shared" si="79"/>
        <v>72.058569927524928</v>
      </c>
      <c r="CD183" s="4">
        <v>-54.75</v>
      </c>
      <c r="CE183" s="4">
        <f t="shared" si="80"/>
        <v>-83.680568234208351</v>
      </c>
      <c r="CF183" s="4">
        <f t="shared" si="81"/>
        <v>83.680568234208351</v>
      </c>
      <c r="CG183" s="4"/>
      <c r="CH183" s="4"/>
    </row>
    <row r="184" spans="70:86" x14ac:dyDescent="0.15">
      <c r="BR184" s="4"/>
      <c r="BS184" s="4"/>
      <c r="BT184" s="4"/>
      <c r="BU184" s="4">
        <v>5.5</v>
      </c>
      <c r="BV184" s="4">
        <f t="shared" si="74"/>
        <v>-39.620070671315062</v>
      </c>
      <c r="BW184" s="4">
        <f t="shared" si="75"/>
        <v>39.620070671315062</v>
      </c>
      <c r="BX184" s="4">
        <v>-14.5</v>
      </c>
      <c r="BY184" s="4">
        <f t="shared" si="76"/>
        <v>-58.22155958062271</v>
      </c>
      <c r="BZ184" s="4">
        <f t="shared" si="77"/>
        <v>58.22155958062271</v>
      </c>
      <c r="CA184" s="4">
        <v>-34.5</v>
      </c>
      <c r="CB184" s="4">
        <f t="shared" si="78"/>
        <v>-72.178597935953292</v>
      </c>
      <c r="CC184" s="4">
        <f t="shared" si="79"/>
        <v>72.178597935953292</v>
      </c>
      <c r="CD184" s="4">
        <v>-54.5</v>
      </c>
      <c r="CE184" s="4">
        <f t="shared" si="80"/>
        <v>-83.843604407253395</v>
      </c>
      <c r="CF184" s="4">
        <f t="shared" si="81"/>
        <v>83.843604407253395</v>
      </c>
      <c r="CG184" s="4"/>
      <c r="CH184" s="4"/>
    </row>
    <row r="185" spans="70:86" x14ac:dyDescent="0.15">
      <c r="BR185" s="4"/>
      <c r="BS185" s="4"/>
      <c r="BT185" s="4"/>
      <c r="BU185" s="4">
        <v>5.75</v>
      </c>
      <c r="BV185" s="4">
        <f t="shared" si="74"/>
        <v>-39.584561384458965</v>
      </c>
      <c r="BW185" s="4">
        <f t="shared" si="75"/>
        <v>39.584561384458965</v>
      </c>
      <c r="BX185" s="4">
        <v>-14.25</v>
      </c>
      <c r="BY185" s="4">
        <f t="shared" si="76"/>
        <v>-58.283252311448784</v>
      </c>
      <c r="BZ185" s="4">
        <f t="shared" si="77"/>
        <v>58.283252311448784</v>
      </c>
      <c r="CA185" s="4">
        <v>-34.25</v>
      </c>
      <c r="CB185" s="4">
        <f t="shared" si="78"/>
        <v>-72.297562199565206</v>
      </c>
      <c r="CC185" s="4">
        <f t="shared" si="79"/>
        <v>72.297562199565206</v>
      </c>
      <c r="CD185" s="4">
        <v>-54.25</v>
      </c>
      <c r="CE185" s="4">
        <f t="shared" si="80"/>
        <v>-84.005580171795728</v>
      </c>
      <c r="CF185" s="4">
        <f t="shared" si="81"/>
        <v>84.005580171795728</v>
      </c>
      <c r="CG185" s="4"/>
      <c r="CH185" s="4"/>
    </row>
    <row r="186" spans="70:86" x14ac:dyDescent="0.15">
      <c r="BR186" s="4"/>
      <c r="BS186" s="4"/>
      <c r="BT186" s="4"/>
      <c r="BU186" s="4">
        <v>6</v>
      </c>
      <c r="BV186" s="4">
        <f t="shared" si="74"/>
        <v>-39.547439866570379</v>
      </c>
      <c r="BW186" s="4">
        <f t="shared" si="75"/>
        <v>39.547439866570379</v>
      </c>
      <c r="BX186" s="4">
        <v>-14</v>
      </c>
      <c r="BY186" s="4">
        <f t="shared" si="76"/>
        <v>-58.343808583259289</v>
      </c>
      <c r="BZ186" s="4">
        <f t="shared" si="77"/>
        <v>58.343808583259289</v>
      </c>
      <c r="CA186" s="4">
        <v>-34</v>
      </c>
      <c r="CB186" s="4">
        <f t="shared" si="78"/>
        <v>-72.415467960926691</v>
      </c>
      <c r="CC186" s="4">
        <f t="shared" si="79"/>
        <v>72.415467960926691</v>
      </c>
      <c r="CD186" s="4">
        <v>-54</v>
      </c>
      <c r="CE186" s="4">
        <f t="shared" si="80"/>
        <v>-84.166501650003255</v>
      </c>
      <c r="CF186" s="4">
        <f t="shared" si="81"/>
        <v>84.166501650003255</v>
      </c>
      <c r="CG186" s="4"/>
      <c r="CH186" s="4"/>
    </row>
    <row r="187" spans="70:86" x14ac:dyDescent="0.15">
      <c r="BR187" s="4"/>
      <c r="BS187" s="4"/>
      <c r="BT187" s="4"/>
      <c r="BU187" s="4">
        <v>6.25</v>
      </c>
      <c r="BV187" s="4">
        <f t="shared" si="74"/>
        <v>-39.508701573197769</v>
      </c>
      <c r="BW187" s="4">
        <f t="shared" si="75"/>
        <v>39.508701573197769</v>
      </c>
      <c r="BX187" s="4">
        <v>-13.75</v>
      </c>
      <c r="BY187" s="4">
        <f t="shared" si="76"/>
        <v>-58.403231931118334</v>
      </c>
      <c r="BZ187" s="4">
        <f t="shared" si="77"/>
        <v>58.403231931118334</v>
      </c>
      <c r="CA187" s="4">
        <v>-33.75</v>
      </c>
      <c r="CB187" s="4">
        <f t="shared" si="78"/>
        <v>-72.532320382020046</v>
      </c>
      <c r="CC187" s="4">
        <f t="shared" si="79"/>
        <v>72.532320382020046</v>
      </c>
      <c r="CD187" s="4">
        <v>-53.75</v>
      </c>
      <c r="CE187" s="4">
        <f t="shared" si="80"/>
        <v>-84.326374877614654</v>
      </c>
      <c r="CF187" s="4">
        <f t="shared" si="81"/>
        <v>84.326374877614654</v>
      </c>
      <c r="CG187" s="4"/>
      <c r="CH187" s="4"/>
    </row>
    <row r="188" spans="70:86" x14ac:dyDescent="0.15">
      <c r="BR188" s="4"/>
      <c r="BS188" s="4"/>
      <c r="BT188" s="4"/>
      <c r="BU188" s="4">
        <v>6.5</v>
      </c>
      <c r="BV188" s="4">
        <f t="shared" si="74"/>
        <v>-39.46834174373177</v>
      </c>
      <c r="BW188" s="4">
        <f t="shared" si="75"/>
        <v>39.46834174373177</v>
      </c>
      <c r="BX188" s="4">
        <v>-13.5</v>
      </c>
      <c r="BY188" s="4">
        <f t="shared" si="76"/>
        <v>-58.461525809715233</v>
      </c>
      <c r="BZ188" s="4">
        <f t="shared" si="77"/>
        <v>58.461525809715233</v>
      </c>
      <c r="CA188" s="4">
        <v>-33.5</v>
      </c>
      <c r="CB188" s="4">
        <f t="shared" si="78"/>
        <v>-72.648124545648116</v>
      </c>
      <c r="CC188" s="4">
        <f t="shared" si="79"/>
        <v>72.648124545648116</v>
      </c>
      <c r="CD188" s="4">
        <v>-53.5</v>
      </c>
      <c r="CE188" s="4">
        <f t="shared" si="80"/>
        <v>-84.485205805513672</v>
      </c>
      <c r="CF188" s="4">
        <f t="shared" si="81"/>
        <v>84.485205805513672</v>
      </c>
      <c r="CG188" s="4"/>
      <c r="CH188" s="4"/>
    </row>
    <row r="189" spans="70:86" x14ac:dyDescent="0.15">
      <c r="BR189" s="4"/>
      <c r="BS189" s="4"/>
      <c r="BT189" s="4"/>
      <c r="BU189" s="4">
        <v>6.75</v>
      </c>
      <c r="BV189" s="4">
        <f t="shared" si="74"/>
        <v>-39.426355398388019</v>
      </c>
      <c r="BW189" s="4">
        <f t="shared" si="75"/>
        <v>39.426355398388019</v>
      </c>
      <c r="BX189" s="4">
        <v>-13.25</v>
      </c>
      <c r="BY189" s="4">
        <f t="shared" si="76"/>
        <v>-58.5186935944404</v>
      </c>
      <c r="BZ189" s="4">
        <f t="shared" si="77"/>
        <v>58.5186935944404</v>
      </c>
      <c r="CA189" s="4">
        <v>-33.25</v>
      </c>
      <c r="CB189" s="4">
        <f t="shared" si="78"/>
        <v>-72.762885456804142</v>
      </c>
      <c r="CC189" s="4">
        <f t="shared" si="79"/>
        <v>72.762885456804142</v>
      </c>
      <c r="CD189" s="4">
        <v>-53.25</v>
      </c>
      <c r="CE189" s="4">
        <f t="shared" si="80"/>
        <v>-84.643000301265317</v>
      </c>
      <c r="CF189" s="4">
        <f t="shared" si="81"/>
        <v>84.643000301265317</v>
      </c>
      <c r="CG189" s="4"/>
      <c r="CH189" s="4"/>
    </row>
    <row r="190" spans="70:86" x14ac:dyDescent="0.15">
      <c r="BR190" s="4"/>
      <c r="BS190" s="4"/>
      <c r="BT190" s="4"/>
      <c r="BU190" s="4">
        <v>7</v>
      </c>
      <c r="BV190" s="4">
        <f t="shared" si="74"/>
        <v>-39.382737335030434</v>
      </c>
      <c r="BW190" s="4">
        <f t="shared" si="75"/>
        <v>39.382737335030434</v>
      </c>
      <c r="BX190" s="4">
        <v>-13</v>
      </c>
      <c r="BY190" s="4">
        <f t="shared" si="76"/>
        <v>-58.57473858242988</v>
      </c>
      <c r="BZ190" s="4">
        <f t="shared" si="77"/>
        <v>58.57473858242988</v>
      </c>
      <c r="CA190" s="4">
        <v>-33</v>
      </c>
      <c r="CB190" s="4">
        <f t="shared" si="78"/>
        <v>-72.876608044008194</v>
      </c>
      <c r="CC190" s="4">
        <f t="shared" si="79"/>
        <v>72.876608044008194</v>
      </c>
      <c r="CD190" s="4">
        <v>-53</v>
      </c>
      <c r="CE190" s="4">
        <f t="shared" si="80"/>
        <v>-84.799764150615417</v>
      </c>
      <c r="CF190" s="4">
        <f t="shared" si="81"/>
        <v>84.799764150615417</v>
      </c>
      <c r="CG190" s="4"/>
      <c r="CH190" s="4"/>
    </row>
    <row r="191" spans="70:86" x14ac:dyDescent="0.15">
      <c r="BR191" s="4"/>
      <c r="BS191" s="4"/>
      <c r="BT191" s="4"/>
      <c r="BU191" s="4">
        <v>7.25</v>
      </c>
      <c r="BV191" s="4">
        <f t="shared" si="74"/>
        <v>-39.337482125830064</v>
      </c>
      <c r="BW191" s="4">
        <f t="shared" si="75"/>
        <v>39.337482125830064</v>
      </c>
      <c r="BX191" s="4">
        <v>-12.75</v>
      </c>
      <c r="BY191" s="4">
        <f t="shared" si="76"/>
        <v>-58.629663993579221</v>
      </c>
      <c r="BZ191" s="4">
        <f t="shared" si="77"/>
        <v>58.629663993579221</v>
      </c>
      <c r="CA191" s="4">
        <v>-32.75</v>
      </c>
      <c r="CB191" s="4">
        <f t="shared" si="78"/>
        <v>-72.989297160611159</v>
      </c>
      <c r="CC191" s="4">
        <f t="shared" si="79"/>
        <v>72.989297160611159</v>
      </c>
      <c r="CD191" s="4">
        <v>-52.75</v>
      </c>
      <c r="CE191" s="4">
        <f t="shared" si="80"/>
        <v>-84.955503058954335</v>
      </c>
      <c r="CF191" s="4">
        <f t="shared" si="81"/>
        <v>84.955503058954335</v>
      </c>
      <c r="CG191" s="4"/>
      <c r="CH191" s="4"/>
    </row>
    <row r="192" spans="70:86" x14ac:dyDescent="0.15">
      <c r="BR192" s="4"/>
      <c r="BS192" s="4"/>
      <c r="BT192" s="4"/>
      <c r="BU192" s="4">
        <v>7.5</v>
      </c>
      <c r="BV192" s="4">
        <f t="shared" si="74"/>
        <v>-39.290584113754278</v>
      </c>
      <c r="BW192" s="4">
        <f t="shared" si="75"/>
        <v>39.290584113754278</v>
      </c>
      <c r="BX192" s="4">
        <v>-12.5</v>
      </c>
      <c r="BY192" s="4">
        <f t="shared" si="76"/>
        <v>-58.683472971527515</v>
      </c>
      <c r="BZ192" s="4">
        <f t="shared" si="77"/>
        <v>58.683472971527515</v>
      </c>
      <c r="CA192" s="4">
        <v>-32.5</v>
      </c>
      <c r="CB192" s="4">
        <f t="shared" si="78"/>
        <v>-73.100957586067224</v>
      </c>
      <c r="CC192" s="4">
        <f t="shared" si="79"/>
        <v>73.100957586067224</v>
      </c>
      <c r="CD192" s="4">
        <v>-52.5</v>
      </c>
      <c r="CE192" s="4">
        <f t="shared" si="80"/>
        <v>-85.110222652746003</v>
      </c>
      <c r="CF192" s="4">
        <f t="shared" si="81"/>
        <v>85.110222652746003</v>
      </c>
      <c r="CG192" s="4"/>
      <c r="CH192" s="4"/>
    </row>
    <row r="193" spans="70:86" x14ac:dyDescent="0.15">
      <c r="BR193" s="4"/>
      <c r="BS193" s="4"/>
      <c r="BT193" s="4"/>
      <c r="BU193" s="4">
        <v>7.75</v>
      </c>
      <c r="BV193" s="4">
        <f t="shared" si="74"/>
        <v>-39.242037408880797</v>
      </c>
      <c r="BW193" s="4">
        <f t="shared" si="75"/>
        <v>39.242037408880797</v>
      </c>
      <c r="BX193" s="4">
        <v>-12.25</v>
      </c>
      <c r="BY193" s="4">
        <f t="shared" si="76"/>
        <v>-58.736168584612329</v>
      </c>
      <c r="BZ193" s="4">
        <f t="shared" si="77"/>
        <v>58.736168584612329</v>
      </c>
      <c r="CA193" s="4">
        <v>-32.25</v>
      </c>
      <c r="CB193" s="4">
        <f t="shared" si="78"/>
        <v>-73.211594027175778</v>
      </c>
      <c r="CC193" s="4">
        <f t="shared" si="79"/>
        <v>73.211594027175778</v>
      </c>
      <c r="CD193" s="4">
        <v>-52.25</v>
      </c>
      <c r="CE193" s="4">
        <f t="shared" si="80"/>
        <v>-85.263928480923283</v>
      </c>
      <c r="CF193" s="4">
        <f t="shared" si="81"/>
        <v>85.263928480923283</v>
      </c>
      <c r="CG193" s="4"/>
      <c r="CH193" s="4"/>
    </row>
    <row r="194" spans="70:86" x14ac:dyDescent="0.15">
      <c r="BR194" s="4"/>
      <c r="BS194" s="4"/>
      <c r="BT194" s="4"/>
      <c r="BU194" s="4">
        <v>8</v>
      </c>
      <c r="BV194" s="4">
        <f t="shared" si="74"/>
        <v>-39.191835884530846</v>
      </c>
      <c r="BW194" s="4">
        <f t="shared" si="75"/>
        <v>39.191835884530846</v>
      </c>
      <c r="BX194" s="4">
        <v>-12</v>
      </c>
      <c r="BY194" s="4">
        <f t="shared" si="76"/>
        <v>-58.787753826796276</v>
      </c>
      <c r="BZ194" s="4">
        <f t="shared" si="77"/>
        <v>58.787753826796276</v>
      </c>
      <c r="CA194" s="4">
        <v>-32</v>
      </c>
      <c r="CB194" s="4">
        <f t="shared" si="78"/>
        <v>-73.321211119293437</v>
      </c>
      <c r="CC194" s="4">
        <f t="shared" si="79"/>
        <v>73.321211119293437</v>
      </c>
      <c r="CD194" s="4">
        <v>-52</v>
      </c>
      <c r="CE194" s="4">
        <f t="shared" si="80"/>
        <v>-85.41662601625049</v>
      </c>
      <c r="CF194" s="4">
        <f t="shared" si="81"/>
        <v>85.41662601625049</v>
      </c>
      <c r="CG194" s="4"/>
      <c r="CH194" s="4"/>
    </row>
    <row r="195" spans="70:86" x14ac:dyDescent="0.15">
      <c r="BR195" s="4"/>
      <c r="BS195" s="4"/>
      <c r="BT195" s="4"/>
      <c r="BU195" s="4">
        <v>8.25</v>
      </c>
      <c r="BV195" s="4">
        <f t="shared" ref="BV195:BV258" si="82">-SQRT(40^2-BU195^2)</f>
        <v>-39.139973173215132</v>
      </c>
      <c r="BW195" s="4">
        <f t="shared" ref="BW195:BW258" si="83">SQRT(40^2-BU195^2)</f>
        <v>39.139973173215132</v>
      </c>
      <c r="BX195" s="4">
        <v>-11.75</v>
      </c>
      <c r="BY195" s="4">
        <f t="shared" ref="BY195:BY258" si="84">-SQRT(60^2-BX195^2)</f>
        <v>-58.838231618565835</v>
      </c>
      <c r="BZ195" s="4">
        <f t="shared" ref="BZ195:BZ258" si="85">SQRT(60^2-BX195^2)</f>
        <v>58.838231618565835</v>
      </c>
      <c r="CA195" s="4">
        <v>-31.75</v>
      </c>
      <c r="CB195" s="4">
        <f t="shared" ref="CB195:CB258" si="86">-SQRT(80^2-CA195^2)</f>
        <v>-73.429813427517303</v>
      </c>
      <c r="CC195" s="4">
        <f t="shared" ref="CC195:CC258" si="87">SQRT(80^2-CA195^2)</f>
        <v>73.429813427517303</v>
      </c>
      <c r="CD195" s="4">
        <v>-51.75</v>
      </c>
      <c r="CE195" s="4">
        <f t="shared" ref="CE195:CE258" si="88">-SQRT(100^2-CD195^2)</f>
        <v>-85.568320656654237</v>
      </c>
      <c r="CF195" s="4">
        <f t="shared" ref="CF195:CF258" si="89">SQRT(100^2-CD195^2)</f>
        <v>85.568320656654237</v>
      </c>
      <c r="CG195" s="4"/>
      <c r="CH195" s="4"/>
    </row>
    <row r="196" spans="70:86" x14ac:dyDescent="0.15">
      <c r="BR196" s="4"/>
      <c r="BS196" s="4"/>
      <c r="BT196" s="4"/>
      <c r="BU196" s="4">
        <v>8.5</v>
      </c>
      <c r="BV196" s="4">
        <f t="shared" si="82"/>
        <v>-39.086442662386148</v>
      </c>
      <c r="BW196" s="4">
        <f t="shared" si="83"/>
        <v>39.086442662386148</v>
      </c>
      <c r="BX196" s="4">
        <v>-11.5</v>
      </c>
      <c r="BY196" s="4">
        <f t="shared" si="84"/>
        <v>-58.887604807803143</v>
      </c>
      <c r="BZ196" s="4">
        <f t="shared" si="85"/>
        <v>58.887604807803143</v>
      </c>
      <c r="CA196" s="4">
        <v>-31.5</v>
      </c>
      <c r="CB196" s="4">
        <f t="shared" si="86"/>
        <v>-73.537405447839944</v>
      </c>
      <c r="CC196" s="4">
        <f t="shared" si="87"/>
        <v>73.537405447839944</v>
      </c>
      <c r="CD196" s="4">
        <v>-51.5</v>
      </c>
      <c r="CE196" s="4">
        <f t="shared" si="88"/>
        <v>-85.719017726523205</v>
      </c>
      <c r="CF196" s="4">
        <f t="shared" si="89"/>
        <v>85.719017726523205</v>
      </c>
      <c r="CG196" s="4"/>
      <c r="CH196" s="4"/>
    </row>
    <row r="197" spans="70:86" x14ac:dyDescent="0.15">
      <c r="BR197" s="4"/>
      <c r="BS197" s="4"/>
      <c r="BT197" s="4"/>
      <c r="BU197" s="4">
        <v>8.75</v>
      </c>
      <c r="BV197" s="4">
        <f t="shared" si="82"/>
        <v>-39.031237489989991</v>
      </c>
      <c r="BW197" s="4">
        <f t="shared" si="83"/>
        <v>39.031237489989991</v>
      </c>
      <c r="BX197" s="4">
        <v>-11.25</v>
      </c>
      <c r="BY197" s="4">
        <f t="shared" si="84"/>
        <v>-58.935876170631417</v>
      </c>
      <c r="BZ197" s="4">
        <f t="shared" si="85"/>
        <v>58.935876170631417</v>
      </c>
      <c r="CA197" s="4">
        <v>-31.25</v>
      </c>
      <c r="CB197" s="4">
        <f t="shared" si="86"/>
        <v>-73.643991608277176</v>
      </c>
      <c r="CC197" s="4">
        <f t="shared" si="87"/>
        <v>73.643991608277176</v>
      </c>
      <c r="CD197" s="4">
        <v>-51.25</v>
      </c>
      <c r="CE197" s="4">
        <f t="shared" si="88"/>
        <v>-85.868722477977968</v>
      </c>
      <c r="CF197" s="4">
        <f t="shared" si="89"/>
        <v>85.868722477977968</v>
      </c>
      <c r="CG197" s="4"/>
      <c r="CH197" s="4"/>
    </row>
    <row r="198" spans="70:86" x14ac:dyDescent="0.15">
      <c r="BR198" s="4"/>
      <c r="BS198" s="4"/>
      <c r="BT198" s="4"/>
      <c r="BU198" s="4">
        <v>9</v>
      </c>
      <c r="BV198" s="4">
        <f t="shared" si="82"/>
        <v>-38.974350539810153</v>
      </c>
      <c r="BW198" s="4">
        <f t="shared" si="83"/>
        <v>38.974350539810153</v>
      </c>
      <c r="BX198" s="4">
        <v>-11</v>
      </c>
      <c r="BY198" s="4">
        <f t="shared" si="84"/>
        <v>-58.98304841223451</v>
      </c>
      <c r="BZ198" s="4">
        <f t="shared" si="85"/>
        <v>58.98304841223451</v>
      </c>
      <c r="CA198" s="4">
        <v>-31</v>
      </c>
      <c r="CB198" s="4">
        <f t="shared" si="86"/>
        <v>-73.749576269969168</v>
      </c>
      <c r="CC198" s="4">
        <f t="shared" si="87"/>
        <v>73.749576269969168</v>
      </c>
      <c r="CD198" s="4">
        <v>-51</v>
      </c>
      <c r="CE198" s="4">
        <f t="shared" si="88"/>
        <v>-86.017440092111556</v>
      </c>
      <c r="CF198" s="4">
        <f t="shared" si="89"/>
        <v>86.017440092111556</v>
      </c>
      <c r="CG198" s="4"/>
      <c r="CH198" s="4"/>
    </row>
    <row r="199" spans="70:86" x14ac:dyDescent="0.15">
      <c r="BR199" s="4"/>
      <c r="BS199" s="4"/>
      <c r="BT199" s="4"/>
      <c r="BU199" s="4">
        <v>9.25</v>
      </c>
      <c r="BV199" s="4">
        <f t="shared" si="82"/>
        <v>-38.915774436595761</v>
      </c>
      <c r="BW199" s="4">
        <f t="shared" si="83"/>
        <v>38.915774436595761</v>
      </c>
      <c r="BX199" s="4">
        <v>-10.75</v>
      </c>
      <c r="BY199" s="4">
        <f t="shared" si="84"/>
        <v>-59.029124167651347</v>
      </c>
      <c r="BZ199" s="4">
        <f t="shared" si="85"/>
        <v>59.029124167651347</v>
      </c>
      <c r="CA199" s="4">
        <v>-30.75</v>
      </c>
      <c r="CB199" s="4">
        <f t="shared" si="86"/>
        <v>-73.854163728255699</v>
      </c>
      <c r="CC199" s="4">
        <f t="shared" si="87"/>
        <v>73.854163728255699</v>
      </c>
      <c r="CD199" s="4">
        <v>-50.75</v>
      </c>
      <c r="CE199" s="4">
        <f t="shared" si="88"/>
        <v>-86.165175680201571</v>
      </c>
      <c r="CF199" s="4">
        <f t="shared" si="89"/>
        <v>86.165175680201571</v>
      </c>
      <c r="CG199" s="4"/>
      <c r="CH199" s="4"/>
    </row>
    <row r="200" spans="70:86" x14ac:dyDescent="0.15">
      <c r="BR200" s="4"/>
      <c r="BS200" s="4"/>
      <c r="BT200" s="4"/>
      <c r="BU200" s="4">
        <v>9.5</v>
      </c>
      <c r="BV200" s="4">
        <f t="shared" si="82"/>
        <v>-38.855501540965854</v>
      </c>
      <c r="BW200" s="4">
        <f t="shared" si="83"/>
        <v>38.855501540965854</v>
      </c>
      <c r="BX200" s="4">
        <v>-10.5</v>
      </c>
      <c r="BY200" s="4">
        <f t="shared" si="84"/>
        <v>-59.074106002545648</v>
      </c>
      <c r="BZ200" s="4">
        <f t="shared" si="85"/>
        <v>59.074106002545648</v>
      </c>
      <c r="CA200" s="4">
        <v>-30.5</v>
      </c>
      <c r="CB200" s="4">
        <f t="shared" si="86"/>
        <v>-73.957758213726294</v>
      </c>
      <c r="CC200" s="4">
        <f t="shared" si="87"/>
        <v>73.957758213726294</v>
      </c>
      <c r="CD200" s="4">
        <v>-50.5</v>
      </c>
      <c r="CE200" s="4">
        <f t="shared" si="88"/>
        <v>-86.311934284894804</v>
      </c>
      <c r="CF200" s="4">
        <f t="shared" si="89"/>
        <v>86.311934284894804</v>
      </c>
      <c r="CG200" s="4"/>
      <c r="CH200" s="4"/>
    </row>
    <row r="201" spans="70:86" x14ac:dyDescent="0.15">
      <c r="BR201" s="4"/>
      <c r="BS201" s="4"/>
      <c r="BT201" s="4"/>
      <c r="BU201" s="4">
        <v>9.75</v>
      </c>
      <c r="BV201" s="4">
        <f t="shared" si="82"/>
        <v>-38.79352394408118</v>
      </c>
      <c r="BW201" s="4">
        <f t="shared" si="83"/>
        <v>38.79352394408118</v>
      </c>
      <c r="BX201" s="4">
        <v>-10.25</v>
      </c>
      <c r="BY201" s="4">
        <f t="shared" si="84"/>
        <v>-59.117996413951651</v>
      </c>
      <c r="BZ201" s="4">
        <f t="shared" si="85"/>
        <v>59.117996413951651</v>
      </c>
      <c r="CA201" s="4">
        <v>-30.25</v>
      </c>
      <c r="CB201" s="4">
        <f t="shared" si="86"/>
        <v>-74.060363893245892</v>
      </c>
      <c r="CC201" s="4">
        <f t="shared" si="87"/>
        <v>74.060363893245892</v>
      </c>
      <c r="CD201" s="4">
        <v>-50.25</v>
      </c>
      <c r="CE201" s="4">
        <f t="shared" si="88"/>
        <v>-86.457720881364892</v>
      </c>
      <c r="CF201" s="4">
        <f t="shared" si="89"/>
        <v>86.457720881364892</v>
      </c>
      <c r="CG201" s="4"/>
      <c r="CH201" s="4"/>
    </row>
    <row r="202" spans="70:86" x14ac:dyDescent="0.15">
      <c r="BR202" s="4"/>
      <c r="BS202" s="4"/>
      <c r="BT202" s="4"/>
      <c r="BU202" s="4">
        <v>10</v>
      </c>
      <c r="BV202" s="4">
        <f t="shared" si="82"/>
        <v>-38.729833462074168</v>
      </c>
      <c r="BW202" s="4">
        <f t="shared" si="83"/>
        <v>38.729833462074168</v>
      </c>
      <c r="BX202" s="4">
        <v>-10</v>
      </c>
      <c r="BY202" s="4">
        <f t="shared" si="84"/>
        <v>-59.16079783099616</v>
      </c>
      <c r="BZ202" s="4">
        <f t="shared" si="85"/>
        <v>59.16079783099616</v>
      </c>
      <c r="CA202" s="4">
        <v>-30</v>
      </c>
      <c r="CB202" s="4">
        <f t="shared" si="86"/>
        <v>-74.16198487095663</v>
      </c>
      <c r="CC202" s="4">
        <f t="shared" si="87"/>
        <v>74.16198487095663</v>
      </c>
      <c r="CD202" s="4">
        <v>-50</v>
      </c>
      <c r="CE202" s="4">
        <f t="shared" si="88"/>
        <v>-86.602540378443862</v>
      </c>
      <c r="CF202" s="4">
        <f t="shared" si="89"/>
        <v>86.602540378443862</v>
      </c>
      <c r="CG202" s="4"/>
      <c r="CH202" s="4"/>
    </row>
    <row r="203" spans="70:86" x14ac:dyDescent="0.15">
      <c r="BR203" s="4"/>
      <c r="BS203" s="4"/>
      <c r="BT203" s="4"/>
      <c r="BU203" s="4">
        <v>10.25</v>
      </c>
      <c r="BV203" s="4">
        <f t="shared" si="82"/>
        <v>-38.664421630227444</v>
      </c>
      <c r="BW203" s="4">
        <f t="shared" si="83"/>
        <v>38.664421630227444</v>
      </c>
      <c r="BX203" s="4">
        <v>-9.75</v>
      </c>
      <c r="BY203" s="4">
        <f t="shared" si="84"/>
        <v>-59.202512615597662</v>
      </c>
      <c r="BZ203" s="4">
        <f t="shared" si="85"/>
        <v>59.202512615597662</v>
      </c>
      <c r="CA203" s="4">
        <v>-29.75</v>
      </c>
      <c r="CB203" s="4">
        <f t="shared" si="86"/>
        <v>-74.262625189256539</v>
      </c>
      <c r="CC203" s="4">
        <f t="shared" si="87"/>
        <v>74.262625189256539</v>
      </c>
      <c r="CD203" s="4">
        <v>-49.75</v>
      </c>
      <c r="CE203" s="4">
        <f t="shared" si="88"/>
        <v>-86.746397619728285</v>
      </c>
      <c r="CF203" s="4">
        <f t="shared" si="89"/>
        <v>86.746397619728285</v>
      </c>
      <c r="CG203" s="4"/>
      <c r="CH203" s="4"/>
    </row>
    <row r="204" spans="70:86" x14ac:dyDescent="0.15">
      <c r="BR204" s="4"/>
      <c r="BS204" s="4"/>
      <c r="BT204" s="4"/>
      <c r="BU204" s="4">
        <v>10.5</v>
      </c>
      <c r="BV204" s="4">
        <f t="shared" si="82"/>
        <v>-38.59727969689056</v>
      </c>
      <c r="BW204" s="4">
        <f t="shared" si="83"/>
        <v>38.59727969689056</v>
      </c>
      <c r="BX204" s="4">
        <v>-9.5</v>
      </c>
      <c r="BY204" s="4">
        <f t="shared" si="84"/>
        <v>-59.24314306314276</v>
      </c>
      <c r="BZ204" s="4">
        <f t="shared" si="85"/>
        <v>59.24314306314276</v>
      </c>
      <c r="CA204" s="4">
        <v>-29.5</v>
      </c>
      <c r="CB204" s="4">
        <f t="shared" si="86"/>
        <v>-74.362288829755641</v>
      </c>
      <c r="CC204" s="4">
        <f t="shared" si="87"/>
        <v>74.362288829755641</v>
      </c>
      <c r="CD204" s="4">
        <v>-49.5</v>
      </c>
      <c r="CE204" s="4">
        <f t="shared" si="88"/>
        <v>-86.889297384660679</v>
      </c>
      <c r="CF204" s="4">
        <f t="shared" si="89"/>
        <v>86.889297384660679</v>
      </c>
      <c r="CG204" s="4"/>
      <c r="CH204" s="4"/>
    </row>
    <row r="205" spans="70:86" x14ac:dyDescent="0.15">
      <c r="BR205" s="4"/>
      <c r="BS205" s="4"/>
      <c r="BT205" s="4"/>
      <c r="BU205" s="4">
        <v>10.75</v>
      </c>
      <c r="BV205" s="4">
        <f t="shared" si="82"/>
        <v>-38.528398617123969</v>
      </c>
      <c r="BW205" s="4">
        <f t="shared" si="83"/>
        <v>38.528398617123969</v>
      </c>
      <c r="BX205" s="4">
        <v>-9.25</v>
      </c>
      <c r="BY205" s="4">
        <f t="shared" si="84"/>
        <v>-59.282691403140596</v>
      </c>
      <c r="BZ205" s="4">
        <f t="shared" si="85"/>
        <v>59.282691403140596</v>
      </c>
      <c r="CA205" s="4">
        <v>-29.25</v>
      </c>
      <c r="CB205" s="4">
        <f t="shared" si="86"/>
        <v>-74.46097971421004</v>
      </c>
      <c r="CC205" s="4">
        <f t="shared" si="87"/>
        <v>74.46097971421004</v>
      </c>
      <c r="CD205" s="4">
        <v>-49.25</v>
      </c>
      <c r="CE205" s="4">
        <f t="shared" si="88"/>
        <v>-87.031244389586888</v>
      </c>
      <c r="CF205" s="4">
        <f t="shared" si="89"/>
        <v>87.031244389586888</v>
      </c>
      <c r="CG205" s="4"/>
      <c r="CH205" s="4"/>
    </row>
    <row r="206" spans="70:86" x14ac:dyDescent="0.15">
      <c r="BR206" s="4"/>
      <c r="BS206" s="4"/>
      <c r="BT206" s="4"/>
      <c r="BU206" s="4">
        <v>11</v>
      </c>
      <c r="BV206" s="4">
        <f t="shared" si="82"/>
        <v>-38.457769046058822</v>
      </c>
      <c r="BW206" s="4">
        <f t="shared" si="83"/>
        <v>38.457769046058822</v>
      </c>
      <c r="BX206" s="4">
        <v>-9</v>
      </c>
      <c r="BY206" s="4">
        <f t="shared" si="84"/>
        <v>-59.321159799855565</v>
      </c>
      <c r="BZ206" s="4">
        <f t="shared" si="85"/>
        <v>59.321159799855565</v>
      </c>
      <c r="CA206" s="4">
        <v>-29</v>
      </c>
      <c r="CB206" s="4">
        <f t="shared" si="86"/>
        <v>-74.558701705434757</v>
      </c>
      <c r="CC206" s="4">
        <f t="shared" si="87"/>
        <v>74.558701705434757</v>
      </c>
      <c r="CD206" s="4">
        <v>-49</v>
      </c>
      <c r="CE206" s="4">
        <f t="shared" si="88"/>
        <v>-87.172243288790042</v>
      </c>
      <c r="CF206" s="4">
        <f t="shared" si="89"/>
        <v>87.172243288790042</v>
      </c>
      <c r="CG206" s="4"/>
      <c r="CH206" s="4"/>
    </row>
    <row r="207" spans="70:86" x14ac:dyDescent="0.15">
      <c r="BR207" s="4"/>
      <c r="BS207" s="4"/>
      <c r="BT207" s="4"/>
      <c r="BU207" s="4">
        <v>11.25</v>
      </c>
      <c r="BV207" s="4">
        <f t="shared" si="82"/>
        <v>-38.385381331960218</v>
      </c>
      <c r="BW207" s="4">
        <f t="shared" si="83"/>
        <v>38.385381331960218</v>
      </c>
      <c r="BX207" s="4">
        <v>-8.75</v>
      </c>
      <c r="BY207" s="4">
        <f t="shared" si="84"/>
        <v>-59.358550352918826</v>
      </c>
      <c r="BZ207" s="4">
        <f t="shared" si="85"/>
        <v>59.358550352918826</v>
      </c>
      <c r="CA207" s="4">
        <v>-28.75</v>
      </c>
      <c r="CB207" s="4">
        <f t="shared" si="86"/>
        <v>-74.655458608195559</v>
      </c>
      <c r="CC207" s="4">
        <f t="shared" si="87"/>
        <v>74.655458608195559</v>
      </c>
      <c r="CD207" s="4">
        <v>-48.75</v>
      </c>
      <c r="CE207" s="4">
        <f t="shared" si="88"/>
        <v>-87.312298675501609</v>
      </c>
      <c r="CF207" s="4">
        <f t="shared" si="89"/>
        <v>87.312298675501609</v>
      </c>
      <c r="CG207" s="4"/>
      <c r="CH207" s="4"/>
    </row>
    <row r="208" spans="70:86" x14ac:dyDescent="0.15">
      <c r="BR208" s="4"/>
      <c r="BS208" s="4"/>
      <c r="BT208" s="4"/>
      <c r="BU208" s="4">
        <v>11.5</v>
      </c>
      <c r="BV208" s="4">
        <f t="shared" si="82"/>
        <v>-38.311225508981046</v>
      </c>
      <c r="BW208" s="4">
        <f t="shared" si="83"/>
        <v>38.311225508981046</v>
      </c>
      <c r="BX208" s="4">
        <v>-8.5</v>
      </c>
      <c r="BY208" s="4">
        <f t="shared" si="84"/>
        <v>-59.39486509791903</v>
      </c>
      <c r="BZ208" s="4">
        <f t="shared" si="85"/>
        <v>59.39486509791903</v>
      </c>
      <c r="CA208" s="4">
        <v>-28.5</v>
      </c>
      <c r="CB208" s="4">
        <f t="shared" si="86"/>
        <v>-74.751254170080657</v>
      </c>
      <c r="CC208" s="4">
        <f t="shared" si="87"/>
        <v>74.751254170080657</v>
      </c>
      <c r="CD208" s="4">
        <v>-48.5</v>
      </c>
      <c r="CE208" s="4">
        <f t="shared" si="88"/>
        <v>-87.451415082890449</v>
      </c>
      <c r="CF208" s="4">
        <f t="shared" si="89"/>
        <v>87.451415082890449</v>
      </c>
      <c r="CG208" s="4"/>
      <c r="CH208" s="4"/>
    </row>
    <row r="209" spans="70:86" x14ac:dyDescent="0.15">
      <c r="BR209" s="4"/>
      <c r="BS209" s="4"/>
      <c r="BT209" s="4"/>
      <c r="BU209" s="4">
        <v>11.75</v>
      </c>
      <c r="BV209" s="4">
        <f t="shared" si="82"/>
        <v>-38.235291289592652</v>
      </c>
      <c r="BW209" s="4">
        <f t="shared" si="83"/>
        <v>38.235291289592652</v>
      </c>
      <c r="BX209" s="4">
        <v>-8.25</v>
      </c>
      <c r="BY209" s="4">
        <f t="shared" si="84"/>
        <v>-59.430106006972593</v>
      </c>
      <c r="BZ209" s="4">
        <f t="shared" si="85"/>
        <v>59.430106006972593</v>
      </c>
      <c r="CA209" s="4">
        <v>-28.25</v>
      </c>
      <c r="CB209" s="4">
        <f t="shared" si="86"/>
        <v>-74.84609208235257</v>
      </c>
      <c r="CC209" s="4">
        <f t="shared" si="87"/>
        <v>74.84609208235257</v>
      </c>
      <c r="CD209" s="4">
        <v>-48.25</v>
      </c>
      <c r="CE209" s="4">
        <f t="shared" si="88"/>
        <v>-87.589596985030141</v>
      </c>
      <c r="CF209" s="4">
        <f t="shared" si="89"/>
        <v>87.589596985030141</v>
      </c>
      <c r="CG209" s="4"/>
      <c r="CH209" s="4"/>
    </row>
    <row r="210" spans="70:86" x14ac:dyDescent="0.15">
      <c r="BR210" s="4"/>
      <c r="BS210" s="4"/>
      <c r="BT210" s="4"/>
      <c r="BU210" s="4">
        <v>12</v>
      </c>
      <c r="BV210" s="4">
        <f t="shared" si="82"/>
        <v>-38.157568056677825</v>
      </c>
      <c r="BW210" s="4">
        <f t="shared" si="83"/>
        <v>38.157568056677825</v>
      </c>
      <c r="BX210" s="4">
        <v>-8</v>
      </c>
      <c r="BY210" s="4">
        <f t="shared" si="84"/>
        <v>-59.464274989274024</v>
      </c>
      <c r="BZ210" s="4">
        <f t="shared" si="85"/>
        <v>59.464274989274024</v>
      </c>
      <c r="CA210" s="4">
        <v>-28</v>
      </c>
      <c r="CB210" s="4">
        <f t="shared" si="86"/>
        <v>-74.939975980780773</v>
      </c>
      <c r="CC210" s="4">
        <f t="shared" si="87"/>
        <v>74.939975980780773</v>
      </c>
      <c r="CD210" s="4">
        <v>-48</v>
      </c>
      <c r="CE210" s="4">
        <f t="shared" si="88"/>
        <v>-87.726848797845236</v>
      </c>
      <c r="CF210" s="4">
        <f t="shared" si="89"/>
        <v>87.726848797845236</v>
      </c>
      <c r="CG210" s="4"/>
      <c r="CH210" s="4"/>
    </row>
    <row r="211" spans="70:86" x14ac:dyDescent="0.15">
      <c r="BR211" s="4"/>
      <c r="BS211" s="4"/>
      <c r="BT211" s="4"/>
      <c r="BU211" s="4">
        <v>12.25</v>
      </c>
      <c r="BV211" s="4">
        <f t="shared" si="82"/>
        <v>-38.078044855270605</v>
      </c>
      <c r="BW211" s="4">
        <f t="shared" si="83"/>
        <v>38.078044855270605</v>
      </c>
      <c r="BX211" s="4">
        <v>-7.75</v>
      </c>
      <c r="BY211" s="4">
        <f t="shared" si="84"/>
        <v>-59.497373891626509</v>
      </c>
      <c r="BZ211" s="4">
        <f t="shared" si="85"/>
        <v>59.497373891626509</v>
      </c>
      <c r="CA211" s="4">
        <v>-27.75</v>
      </c>
      <c r="CB211" s="4">
        <f t="shared" si="86"/>
        <v>-75.032909446455562</v>
      </c>
      <c r="CC211" s="4">
        <f t="shared" si="87"/>
        <v>75.032909446455562</v>
      </c>
      <c r="CD211" s="4">
        <v>-47.75</v>
      </c>
      <c r="CE211" s="4">
        <f t="shared" si="88"/>
        <v>-87.863174880037207</v>
      </c>
      <c r="CF211" s="4">
        <f t="shared" si="89"/>
        <v>87.863174880037207</v>
      </c>
      <c r="CG211" s="4"/>
      <c r="CH211" s="4"/>
    </row>
    <row r="212" spans="70:86" x14ac:dyDescent="0.15">
      <c r="BR212" s="4"/>
      <c r="BS212" s="4"/>
      <c r="BT212" s="4"/>
      <c r="BU212" s="4">
        <v>12.5</v>
      </c>
      <c r="BV212" s="4">
        <f t="shared" si="82"/>
        <v>-37.996710383926661</v>
      </c>
      <c r="BW212" s="4">
        <f t="shared" si="83"/>
        <v>37.996710383926661</v>
      </c>
      <c r="BX212" s="4">
        <v>-7.5</v>
      </c>
      <c r="BY212" s="4">
        <f t="shared" si="84"/>
        <v>-59.529404498953291</v>
      </c>
      <c r="BZ212" s="4">
        <f t="shared" si="85"/>
        <v>59.529404498953291</v>
      </c>
      <c r="CA212" s="4">
        <v>-27.5</v>
      </c>
      <c r="CB212" s="4">
        <f t="shared" si="86"/>
        <v>-75.124896006583597</v>
      </c>
      <c r="CC212" s="4">
        <f t="shared" si="87"/>
        <v>75.124896006583597</v>
      </c>
      <c r="CD212" s="4">
        <v>-47.5</v>
      </c>
      <c r="CE212" s="4">
        <f t="shared" si="88"/>
        <v>-87.99857953399021</v>
      </c>
      <c r="CF212" s="4">
        <f t="shared" si="89"/>
        <v>87.99857953399021</v>
      </c>
      <c r="CG212" s="4"/>
      <c r="CH212" s="4"/>
    </row>
    <row r="213" spans="70:86" x14ac:dyDescent="0.15">
      <c r="BR213" s="4"/>
      <c r="BS213" s="4"/>
      <c r="BT213" s="4"/>
      <c r="BU213" s="4">
        <v>12.75</v>
      </c>
      <c r="BV213" s="4">
        <f t="shared" si="82"/>
        <v>-37.913552985706836</v>
      </c>
      <c r="BW213" s="4">
        <f t="shared" si="83"/>
        <v>37.913552985706836</v>
      </c>
      <c r="BX213" s="4">
        <v>-7.25</v>
      </c>
      <c r="BY213" s="4">
        <f t="shared" si="84"/>
        <v>-59.56036853478998</v>
      </c>
      <c r="BZ213" s="4">
        <f t="shared" si="85"/>
        <v>59.56036853478998</v>
      </c>
      <c r="CA213" s="4">
        <v>-27.25</v>
      </c>
      <c r="CB213" s="4">
        <f t="shared" si="86"/>
        <v>-75.215939135265742</v>
      </c>
      <c r="CC213" s="4">
        <f t="shared" si="87"/>
        <v>75.215939135265742</v>
      </c>
      <c r="CD213" s="4">
        <v>-47.25</v>
      </c>
      <c r="CE213" s="4">
        <f t="shared" si="88"/>
        <v>-88.133067006657612</v>
      </c>
      <c r="CF213" s="4">
        <f t="shared" si="89"/>
        <v>88.133067006657612</v>
      </c>
      <c r="CG213" s="4"/>
      <c r="CH213" s="4"/>
    </row>
    <row r="214" spans="70:86" x14ac:dyDescent="0.15">
      <c r="BR214" s="4"/>
      <c r="BS214" s="4"/>
      <c r="BT214" s="4"/>
      <c r="BU214" s="4">
        <v>13</v>
      </c>
      <c r="BV214" s="4">
        <f t="shared" si="82"/>
        <v>-37.828560638755476</v>
      </c>
      <c r="BW214" s="4">
        <f t="shared" si="83"/>
        <v>37.828560638755476</v>
      </c>
      <c r="BX214" s="4">
        <v>-7</v>
      </c>
      <c r="BY214" s="4">
        <f t="shared" si="84"/>
        <v>-59.590267661758325</v>
      </c>
      <c r="BZ214" s="4">
        <f t="shared" si="85"/>
        <v>59.590267661758325</v>
      </c>
      <c r="CA214" s="4">
        <v>-27</v>
      </c>
      <c r="CB214" s="4">
        <f t="shared" si="86"/>
        <v>-75.306042254257392</v>
      </c>
      <c r="CC214" s="4">
        <f t="shared" si="87"/>
        <v>75.306042254257392</v>
      </c>
      <c r="CD214" s="4">
        <v>-47</v>
      </c>
      <c r="CE214" s="4">
        <f t="shared" si="88"/>
        <v>-88.266641490429436</v>
      </c>
      <c r="CF214" s="4">
        <f t="shared" si="89"/>
        <v>88.266641490429436</v>
      </c>
      <c r="CG214" s="4"/>
      <c r="CH214" s="4"/>
    </row>
    <row r="215" spans="70:86" x14ac:dyDescent="0.15">
      <c r="BR215" s="4"/>
      <c r="BS215" s="4"/>
      <c r="BT215" s="4"/>
      <c r="BU215" s="4">
        <v>13.25</v>
      </c>
      <c r="BV215" s="4">
        <f t="shared" si="82"/>
        <v>-37.741720946453938</v>
      </c>
      <c r="BW215" s="4">
        <f t="shared" si="83"/>
        <v>37.741720946453938</v>
      </c>
      <c r="BX215" s="4">
        <v>-6.75</v>
      </c>
      <c r="BY215" s="4">
        <f t="shared" si="84"/>
        <v>-59.6191034820216</v>
      </c>
      <c r="BZ215" s="4">
        <f t="shared" si="85"/>
        <v>59.6191034820216</v>
      </c>
      <c r="CA215" s="4">
        <v>-26.75</v>
      </c>
      <c r="CB215" s="4">
        <f t="shared" si="86"/>
        <v>-75.395208733711982</v>
      </c>
      <c r="CC215" s="4">
        <f t="shared" si="87"/>
        <v>75.395208733711982</v>
      </c>
      <c r="CD215" s="4">
        <v>-46.75</v>
      </c>
      <c r="CE215" s="4">
        <f t="shared" si="88"/>
        <v>-88.399307123981458</v>
      </c>
      <c r="CF215" s="4">
        <f t="shared" si="89"/>
        <v>88.399307123981458</v>
      </c>
      <c r="CG215" s="4"/>
      <c r="CH215" s="4"/>
    </row>
    <row r="216" spans="70:86" x14ac:dyDescent="0.15">
      <c r="BR216" s="4"/>
      <c r="BS216" s="4"/>
      <c r="BT216" s="4"/>
      <c r="BU216" s="4">
        <v>13.5</v>
      </c>
      <c r="BV216" s="4">
        <f t="shared" si="82"/>
        <v>-37.653021127128696</v>
      </c>
      <c r="BW216" s="4">
        <f t="shared" si="83"/>
        <v>37.653021127128696</v>
      </c>
      <c r="BX216" s="4">
        <v>-6.5</v>
      </c>
      <c r="BY216" s="4">
        <f t="shared" si="84"/>
        <v>-59.646877537721956</v>
      </c>
      <c r="BZ216" s="4">
        <f t="shared" si="85"/>
        <v>59.646877537721956</v>
      </c>
      <c r="CA216" s="4">
        <v>-26.5</v>
      </c>
      <c r="CB216" s="4">
        <f t="shared" si="86"/>
        <v>-75.483441892907877</v>
      </c>
      <c r="CC216" s="4">
        <f t="shared" si="87"/>
        <v>75.483441892907877</v>
      </c>
      <c r="CD216" s="4">
        <v>-46.5</v>
      </c>
      <c r="CE216" s="4">
        <f t="shared" si="88"/>
        <v>-88.531067993106234</v>
      </c>
      <c r="CF216" s="4">
        <f t="shared" si="89"/>
        <v>88.531067993106234</v>
      </c>
      <c r="CG216" s="4"/>
      <c r="CH216" s="4"/>
    </row>
    <row r="217" spans="70:86" x14ac:dyDescent="0.15">
      <c r="BR217" s="4"/>
      <c r="BS217" s="4"/>
      <c r="BT217" s="4"/>
      <c r="BU217" s="4">
        <v>13.75</v>
      </c>
      <c r="BV217" s="4">
        <f t="shared" si="82"/>
        <v>-37.562448003291799</v>
      </c>
      <c r="BW217" s="4">
        <f t="shared" si="83"/>
        <v>37.562448003291799</v>
      </c>
      <c r="BX217" s="4">
        <v>-6.25</v>
      </c>
      <c r="BY217" s="4">
        <f t="shared" si="84"/>
        <v>-59.673591311400052</v>
      </c>
      <c r="BZ217" s="4">
        <f t="shared" si="85"/>
        <v>59.673591311400052</v>
      </c>
      <c r="CA217" s="4">
        <v>-26.25</v>
      </c>
      <c r="CB217" s="4">
        <f t="shared" si="86"/>
        <v>-75.570745000959207</v>
      </c>
      <c r="CC217" s="4">
        <f t="shared" si="87"/>
        <v>75.570745000959207</v>
      </c>
      <c r="CD217" s="4">
        <v>-46.25</v>
      </c>
      <c r="CE217" s="4">
        <f t="shared" si="88"/>
        <v>-88.661928131526665</v>
      </c>
      <c r="CF217" s="4">
        <f t="shared" si="89"/>
        <v>88.661928131526665</v>
      </c>
      <c r="CG217" s="4"/>
      <c r="CH217" s="4"/>
    </row>
    <row r="218" spans="70:86" x14ac:dyDescent="0.15">
      <c r="BR218" s="4"/>
      <c r="BS218" s="4"/>
      <c r="BT218" s="4"/>
      <c r="BU218" s="4">
        <v>14</v>
      </c>
      <c r="BV218" s="4">
        <f t="shared" si="82"/>
        <v>-37.469987990390386</v>
      </c>
      <c r="BW218" s="4">
        <f t="shared" si="83"/>
        <v>37.469987990390386</v>
      </c>
      <c r="BX218" s="4">
        <v>-6</v>
      </c>
      <c r="BY218" s="4">
        <f t="shared" si="84"/>
        <v>-59.6992462263972</v>
      </c>
      <c r="BZ218" s="4">
        <f t="shared" si="85"/>
        <v>59.6992462263972</v>
      </c>
      <c r="CA218" s="4">
        <v>-26</v>
      </c>
      <c r="CB218" s="4">
        <f t="shared" si="86"/>
        <v>-75.657121277510953</v>
      </c>
      <c r="CC218" s="4">
        <f t="shared" si="87"/>
        <v>75.657121277510953</v>
      </c>
      <c r="CD218" s="4">
        <v>-46</v>
      </c>
      <c r="CE218" s="4">
        <f t="shared" si="88"/>
        <v>-88.791891521692449</v>
      </c>
      <c r="CF218" s="4">
        <f t="shared" si="89"/>
        <v>88.791891521692449</v>
      </c>
      <c r="CG218" s="4"/>
      <c r="CH218" s="4"/>
    </row>
    <row r="219" spans="70:86" x14ac:dyDescent="0.15">
      <c r="BR219" s="4"/>
      <c r="BS219" s="4"/>
      <c r="BT219" s="4"/>
      <c r="BU219" s="4">
        <v>14.25</v>
      </c>
      <c r="BV219" s="4">
        <f t="shared" si="82"/>
        <v>-37.375627085040328</v>
      </c>
      <c r="BW219" s="4">
        <f t="shared" si="83"/>
        <v>37.375627085040328</v>
      </c>
      <c r="BX219" s="4">
        <v>-5.75</v>
      </c>
      <c r="BY219" s="4">
        <f t="shared" si="84"/>
        <v>-59.723843647240251</v>
      </c>
      <c r="BZ219" s="4">
        <f t="shared" si="85"/>
        <v>59.723843647240251</v>
      </c>
      <c r="CA219" s="4">
        <v>-25.75</v>
      </c>
      <c r="CB219" s="4">
        <f t="shared" si="86"/>
        <v>-75.742573893418751</v>
      </c>
      <c r="CC219" s="4">
        <f t="shared" si="87"/>
        <v>75.742573893418751</v>
      </c>
      <c r="CD219" s="4">
        <v>-45.75</v>
      </c>
      <c r="CE219" s="4">
        <f t="shared" si="88"/>
        <v>-88.920962095559901</v>
      </c>
      <c r="CF219" s="4">
        <f t="shared" si="89"/>
        <v>88.920962095559901</v>
      </c>
      <c r="CG219" s="4"/>
      <c r="CH219" s="4"/>
    </row>
    <row r="220" spans="70:86" x14ac:dyDescent="0.15">
      <c r="BR220" s="4"/>
      <c r="BS220" s="4"/>
      <c r="BT220" s="4"/>
      <c r="BU220" s="4">
        <v>14.5</v>
      </c>
      <c r="BV220" s="4">
        <f t="shared" si="82"/>
        <v>-37.279350852717378</v>
      </c>
      <c r="BW220" s="4">
        <f t="shared" si="83"/>
        <v>37.279350852717378</v>
      </c>
      <c r="BX220" s="4">
        <v>-5.5</v>
      </c>
      <c r="BY220" s="4">
        <f t="shared" si="84"/>
        <v>-59.747384880009605</v>
      </c>
      <c r="BZ220" s="4">
        <f t="shared" si="85"/>
        <v>59.747384880009605</v>
      </c>
      <c r="CA220" s="4">
        <v>-25.5</v>
      </c>
      <c r="CB220" s="4">
        <f t="shared" si="86"/>
        <v>-75.827105971413673</v>
      </c>
      <c r="CC220" s="4">
        <f t="shared" si="87"/>
        <v>75.827105971413673</v>
      </c>
      <c r="CD220" s="4">
        <v>-45.5</v>
      </c>
      <c r="CE220" s="4">
        <f t="shared" si="88"/>
        <v>-89.049143735355486</v>
      </c>
      <c r="CF220" s="4">
        <f t="shared" si="89"/>
        <v>89.049143735355486</v>
      </c>
      <c r="CG220" s="4"/>
      <c r="CH220" s="4"/>
    </row>
    <row r="221" spans="70:86" x14ac:dyDescent="0.15">
      <c r="BR221" s="4"/>
      <c r="BS221" s="4"/>
      <c r="BT221" s="4"/>
      <c r="BU221" s="4">
        <v>14.75</v>
      </c>
      <c r="BV221" s="4">
        <f t="shared" si="82"/>
        <v>-37.181144414877821</v>
      </c>
      <c r="BW221" s="4">
        <f t="shared" si="83"/>
        <v>37.181144414877821</v>
      </c>
      <c r="BX221" s="4">
        <v>-5.25</v>
      </c>
      <c r="BY221" s="4">
        <f t="shared" si="84"/>
        <v>-59.769871172690344</v>
      </c>
      <c r="BZ221" s="4">
        <f t="shared" si="85"/>
        <v>59.769871172690344</v>
      </c>
      <c r="CA221" s="4">
        <v>-25.25</v>
      </c>
      <c r="CB221" s="4">
        <f t="shared" si="86"/>
        <v>-75.910720586752433</v>
      </c>
      <c r="CC221" s="4">
        <f t="shared" si="87"/>
        <v>75.910720586752433</v>
      </c>
      <c r="CD221" s="4">
        <v>-45.25</v>
      </c>
      <c r="CE221" s="4">
        <f t="shared" si="88"/>
        <v>-89.176440274323582</v>
      </c>
      <c r="CF221" s="4">
        <f t="shared" si="89"/>
        <v>89.176440274323582</v>
      </c>
      <c r="CG221" s="4"/>
      <c r="CH221" s="4"/>
    </row>
    <row r="222" spans="70:86" x14ac:dyDescent="0.15">
      <c r="BR222" s="4"/>
      <c r="BS222" s="4"/>
      <c r="BT222" s="4"/>
      <c r="BU222" s="4">
        <v>15</v>
      </c>
      <c r="BV222" s="4">
        <f t="shared" si="82"/>
        <v>-37.080992435478315</v>
      </c>
      <c r="BW222" s="4">
        <f t="shared" si="83"/>
        <v>37.080992435478315</v>
      </c>
      <c r="BX222" s="4">
        <v>-5</v>
      </c>
      <c r="BY222" s="4">
        <f t="shared" si="84"/>
        <v>-59.791303715506992</v>
      </c>
      <c r="BZ222" s="4">
        <f t="shared" si="85"/>
        <v>59.791303715506992</v>
      </c>
      <c r="CA222" s="4">
        <v>-25</v>
      </c>
      <c r="CB222" s="4">
        <f t="shared" si="86"/>
        <v>-75.993420767853323</v>
      </c>
      <c r="CC222" s="4">
        <f t="shared" si="87"/>
        <v>75.993420767853323</v>
      </c>
      <c r="CD222" s="4">
        <v>-45</v>
      </c>
      <c r="CE222" s="4">
        <f t="shared" si="88"/>
        <v>-89.302855497458765</v>
      </c>
      <c r="CF222" s="4">
        <f t="shared" si="89"/>
        <v>89.302855497458765</v>
      </c>
      <c r="CG222" s="4"/>
      <c r="CH222" s="4"/>
    </row>
    <row r="223" spans="70:86" x14ac:dyDescent="0.15">
      <c r="BR223" s="4"/>
      <c r="BS223" s="4"/>
      <c r="BT223" s="4"/>
      <c r="BU223" s="4">
        <v>15.25</v>
      </c>
      <c r="BV223" s="4">
        <f t="shared" si="82"/>
        <v>-36.978879106863147</v>
      </c>
      <c r="BW223" s="4">
        <f t="shared" si="83"/>
        <v>36.978879106863147</v>
      </c>
      <c r="BX223" s="4">
        <v>-4.75</v>
      </c>
      <c r="BY223" s="4">
        <f t="shared" si="84"/>
        <v>-59.811683641241871</v>
      </c>
      <c r="BZ223" s="4">
        <f t="shared" si="85"/>
        <v>59.811683641241871</v>
      </c>
      <c r="CA223" s="4">
        <v>-24.75</v>
      </c>
      <c r="CB223" s="4">
        <f t="shared" si="86"/>
        <v>-76.075209496918248</v>
      </c>
      <c r="CC223" s="4">
        <f t="shared" si="87"/>
        <v>76.075209496918248</v>
      </c>
      <c r="CD223" s="4">
        <v>-44.75</v>
      </c>
      <c r="CE223" s="4">
        <f t="shared" si="88"/>
        <v>-89.428393142223015</v>
      </c>
      <c r="CF223" s="4">
        <f t="shared" si="89"/>
        <v>89.428393142223015</v>
      </c>
      <c r="CG223" s="4"/>
      <c r="CH223" s="4"/>
    </row>
    <row r="224" spans="70:86" x14ac:dyDescent="0.15">
      <c r="BR224" s="4"/>
      <c r="BS224" s="4"/>
      <c r="BT224" s="4"/>
      <c r="BU224" s="4">
        <v>15.5</v>
      </c>
      <c r="BV224" s="4">
        <f t="shared" si="82"/>
        <v>-36.874788134984584</v>
      </c>
      <c r="BW224" s="4">
        <f t="shared" si="83"/>
        <v>36.874788134984584</v>
      </c>
      <c r="BX224" s="4">
        <v>-4.5</v>
      </c>
      <c r="BY224" s="4">
        <f t="shared" si="84"/>
        <v>-59.83101202553739</v>
      </c>
      <c r="BZ224" s="4">
        <f t="shared" si="85"/>
        <v>59.83101202553739</v>
      </c>
      <c r="CA224" s="4">
        <v>-24.5</v>
      </c>
      <c r="CB224" s="4">
        <f t="shared" si="86"/>
        <v>-76.15608971054121</v>
      </c>
      <c r="CC224" s="4">
        <f t="shared" si="87"/>
        <v>76.15608971054121</v>
      </c>
      <c r="CD224" s="4">
        <v>-44.5</v>
      </c>
      <c r="CE224" s="4">
        <f t="shared" si="88"/>
        <v>-89.553056899248276</v>
      </c>
      <c r="CF224" s="4">
        <f t="shared" si="89"/>
        <v>89.553056899248276</v>
      </c>
      <c r="CG224" s="4"/>
      <c r="CH224" s="4"/>
    </row>
    <row r="225" spans="70:86" x14ac:dyDescent="0.15">
      <c r="BR225" s="4"/>
      <c r="BS225" s="4"/>
      <c r="BT225" s="4"/>
      <c r="BU225" s="4">
        <v>15.75</v>
      </c>
      <c r="BV225" s="4">
        <f t="shared" si="82"/>
        <v>-36.768702723919972</v>
      </c>
      <c r="BW225" s="4">
        <f t="shared" si="83"/>
        <v>36.768702723919972</v>
      </c>
      <c r="BX225" s="4">
        <v>-4.25</v>
      </c>
      <c r="BY225" s="4">
        <f t="shared" si="84"/>
        <v>-59.849289887182458</v>
      </c>
      <c r="BZ225" s="4">
        <f t="shared" si="85"/>
        <v>59.849289887182458</v>
      </c>
      <c r="CA225" s="4">
        <v>-24.25</v>
      </c>
      <c r="CB225" s="4">
        <f t="shared" si="86"/>
        <v>-76.23606430030344</v>
      </c>
      <c r="CC225" s="4">
        <f t="shared" si="87"/>
        <v>76.23606430030344</v>
      </c>
      <c r="CD225" s="4">
        <v>-44.25</v>
      </c>
      <c r="CE225" s="4">
        <f t="shared" si="88"/>
        <v>-89.676850413024653</v>
      </c>
      <c r="CF225" s="4">
        <f t="shared" si="89"/>
        <v>89.676850413024653</v>
      </c>
      <c r="CG225" s="4"/>
      <c r="CH225" s="4"/>
    </row>
    <row r="226" spans="70:86" x14ac:dyDescent="0.15">
      <c r="BR226" s="4"/>
      <c r="BS226" s="4"/>
      <c r="BT226" s="4"/>
      <c r="BU226" s="4">
        <v>16</v>
      </c>
      <c r="BV226" s="4">
        <f t="shared" si="82"/>
        <v>-36.660605559646719</v>
      </c>
      <c r="BW226" s="4">
        <f t="shared" si="83"/>
        <v>36.660605559646719</v>
      </c>
      <c r="BX226" s="4">
        <v>-4</v>
      </c>
      <c r="BY226" s="4">
        <f t="shared" si="84"/>
        <v>-59.866518188383061</v>
      </c>
      <c r="BZ226" s="4">
        <f t="shared" si="85"/>
        <v>59.866518188383061</v>
      </c>
      <c r="CA226" s="4">
        <v>-24</v>
      </c>
      <c r="CB226" s="4">
        <f t="shared" si="86"/>
        <v>-76.315136113355649</v>
      </c>
      <c r="CC226" s="4">
        <f t="shared" si="87"/>
        <v>76.315136113355649</v>
      </c>
      <c r="CD226" s="4">
        <v>-44</v>
      </c>
      <c r="CE226" s="4">
        <f t="shared" si="88"/>
        <v>-89.799777282574595</v>
      </c>
      <c r="CF226" s="4">
        <f t="shared" si="89"/>
        <v>89.799777282574595</v>
      </c>
      <c r="CG226" s="4"/>
      <c r="CH226" s="4"/>
    </row>
    <row r="227" spans="70:86" x14ac:dyDescent="0.15">
      <c r="BR227" s="4"/>
      <c r="BS227" s="4"/>
      <c r="BT227" s="4"/>
      <c r="BU227" s="4">
        <v>16.25</v>
      </c>
      <c r="BV227" s="4">
        <f t="shared" si="82"/>
        <v>-36.550478793033612</v>
      </c>
      <c r="BW227" s="4">
        <f t="shared" si="83"/>
        <v>36.550478793033612</v>
      </c>
      <c r="BX227" s="4">
        <v>-3.75</v>
      </c>
      <c r="BY227" s="4">
        <f t="shared" si="84"/>
        <v>-59.882697835017417</v>
      </c>
      <c r="BZ227" s="4">
        <f t="shared" si="85"/>
        <v>59.882697835017417</v>
      </c>
      <c r="CA227" s="4">
        <v>-23.75</v>
      </c>
      <c r="CB227" s="4">
        <f t="shared" si="86"/>
        <v>-76.393307952987612</v>
      </c>
      <c r="CC227" s="4">
        <f t="shared" si="87"/>
        <v>76.393307952987612</v>
      </c>
      <c r="CD227" s="4">
        <v>-43.75</v>
      </c>
      <c r="CE227" s="4">
        <f t="shared" si="88"/>
        <v>-89.921841062113486</v>
      </c>
      <c r="CF227" s="4">
        <f t="shared" si="89"/>
        <v>89.921841062113486</v>
      </c>
      <c r="CG227" s="4"/>
      <c r="CH227" s="4"/>
    </row>
    <row r="228" spans="70:86" x14ac:dyDescent="0.15">
      <c r="BR228" s="4"/>
      <c r="BS228" s="4"/>
      <c r="BT228" s="4"/>
      <c r="BU228" s="4">
        <v>16.5</v>
      </c>
      <c r="BV228" s="4">
        <f t="shared" si="82"/>
        <v>-36.438304022004097</v>
      </c>
      <c r="BW228" s="4">
        <f t="shared" si="83"/>
        <v>36.438304022004097</v>
      </c>
      <c r="BX228" s="4">
        <v>-3.5</v>
      </c>
      <c r="BY228" s="4">
        <f t="shared" si="84"/>
        <v>-59.897829676875602</v>
      </c>
      <c r="BZ228" s="4">
        <f t="shared" si="85"/>
        <v>59.897829676875602</v>
      </c>
      <c r="CA228" s="4">
        <v>-23.5</v>
      </c>
      <c r="CB228" s="4">
        <f t="shared" si="86"/>
        <v>-76.470582579185304</v>
      </c>
      <c r="CC228" s="4">
        <f t="shared" si="87"/>
        <v>76.470582579185304</v>
      </c>
      <c r="CD228" s="4">
        <v>-43.5</v>
      </c>
      <c r="CE228" s="4">
        <f t="shared" si="88"/>
        <v>-90.043045261696918</v>
      </c>
      <c r="CF228" s="4">
        <f t="shared" si="89"/>
        <v>90.043045261696918</v>
      </c>
      <c r="CG228" s="4"/>
      <c r="CH228" s="4"/>
    </row>
    <row r="229" spans="70:86" x14ac:dyDescent="0.15">
      <c r="BR229" s="4"/>
      <c r="BS229" s="4"/>
      <c r="BT229" s="4"/>
      <c r="BU229" s="4">
        <v>16.75</v>
      </c>
      <c r="BV229" s="4">
        <f t="shared" si="82"/>
        <v>-36.324062272824058</v>
      </c>
      <c r="BW229" s="4">
        <f t="shared" si="83"/>
        <v>36.324062272824058</v>
      </c>
      <c r="BX229" s="4">
        <v>-3.25</v>
      </c>
      <c r="BY229" s="4">
        <f t="shared" si="84"/>
        <v>-59.911914507883992</v>
      </c>
      <c r="BZ229" s="4">
        <f t="shared" si="85"/>
        <v>59.911914507883992</v>
      </c>
      <c r="CA229" s="4">
        <v>-23.25</v>
      </c>
      <c r="CB229" s="4">
        <f t="shared" si="86"/>
        <v>-76.546962709176128</v>
      </c>
      <c r="CC229" s="4">
        <f t="shared" si="87"/>
        <v>76.546962709176128</v>
      </c>
      <c r="CD229" s="4">
        <v>-43.25</v>
      </c>
      <c r="CE229" s="4">
        <f t="shared" si="88"/>
        <v>-90.163393347854864</v>
      </c>
      <c r="CF229" s="4">
        <f t="shared" si="89"/>
        <v>90.163393347854864</v>
      </c>
      <c r="CG229" s="4"/>
      <c r="CH229" s="4"/>
    </row>
    <row r="230" spans="70:86" x14ac:dyDescent="0.15">
      <c r="BR230" s="4"/>
      <c r="BS230" s="4"/>
      <c r="BT230" s="4"/>
      <c r="BU230" s="4">
        <v>17</v>
      </c>
      <c r="BV230" s="4">
        <f t="shared" si="82"/>
        <v>-36.207733980463345</v>
      </c>
      <c r="BW230" s="4">
        <f t="shared" si="83"/>
        <v>36.207733980463345</v>
      </c>
      <c r="BX230" s="4">
        <v>-3</v>
      </c>
      <c r="BY230" s="4">
        <f t="shared" si="84"/>
        <v>-59.924953066314536</v>
      </c>
      <c r="BZ230" s="4">
        <f t="shared" si="85"/>
        <v>59.924953066314536</v>
      </c>
      <c r="CA230" s="4">
        <v>-23</v>
      </c>
      <c r="CB230" s="4">
        <f t="shared" si="86"/>
        <v>-76.622451017962092</v>
      </c>
      <c r="CC230" s="4">
        <f t="shared" si="87"/>
        <v>76.622451017962092</v>
      </c>
      <c r="CD230" s="4">
        <v>-43</v>
      </c>
      <c r="CE230" s="4">
        <f t="shared" si="88"/>
        <v>-90.282888744213324</v>
      </c>
      <c r="CF230" s="4">
        <f t="shared" si="89"/>
        <v>90.282888744213324</v>
      </c>
      <c r="CG230" s="4"/>
      <c r="CH230" s="4"/>
    </row>
    <row r="231" spans="70:86" x14ac:dyDescent="0.15">
      <c r="BR231" s="4"/>
      <c r="BS231" s="4"/>
      <c r="BT231" s="4"/>
      <c r="BU231" s="4">
        <v>17.25</v>
      </c>
      <c r="BV231" s="4">
        <f t="shared" si="82"/>
        <v>-36.089298967976646</v>
      </c>
      <c r="BW231" s="4">
        <f t="shared" si="83"/>
        <v>36.089298967976646</v>
      </c>
      <c r="BX231" s="4">
        <v>-2.75</v>
      </c>
      <c r="BY231" s="4">
        <f t="shared" si="84"/>
        <v>-59.93694603497913</v>
      </c>
      <c r="BZ231" s="4">
        <f t="shared" si="85"/>
        <v>59.93694603497913</v>
      </c>
      <c r="CA231" s="4">
        <v>-22.75</v>
      </c>
      <c r="CB231" s="4">
        <f t="shared" si="86"/>
        <v>-76.697050138841718</v>
      </c>
      <c r="CC231" s="4">
        <f t="shared" si="87"/>
        <v>76.697050138841718</v>
      </c>
      <c r="CD231" s="4">
        <v>-42.75</v>
      </c>
      <c r="CE231" s="4">
        <f t="shared" si="88"/>
        <v>-90.40153483210338</v>
      </c>
      <c r="CF231" s="4">
        <f t="shared" si="89"/>
        <v>90.40153483210338</v>
      </c>
      <c r="CG231" s="4"/>
      <c r="CH231" s="4"/>
    </row>
    <row r="232" spans="70:86" x14ac:dyDescent="0.15">
      <c r="BR232" s="4"/>
      <c r="BS232" s="4"/>
      <c r="BT232" s="4"/>
      <c r="BU232" s="4">
        <v>17.5</v>
      </c>
      <c r="BV232" s="4">
        <f t="shared" si="82"/>
        <v>-35.968736424845396</v>
      </c>
      <c r="BW232" s="4">
        <f t="shared" si="83"/>
        <v>35.968736424845396</v>
      </c>
      <c r="BX232" s="4">
        <v>-2.5</v>
      </c>
      <c r="BY232" s="4">
        <f t="shared" si="84"/>
        <v>-59.947894041408993</v>
      </c>
      <c r="BZ232" s="4">
        <f t="shared" si="85"/>
        <v>59.947894041408993</v>
      </c>
      <c r="CA232" s="4">
        <v>-22.5</v>
      </c>
      <c r="CB232" s="4">
        <f t="shared" si="86"/>
        <v>-76.770762663920436</v>
      </c>
      <c r="CC232" s="4">
        <f t="shared" si="87"/>
        <v>76.770762663920436</v>
      </c>
      <c r="CD232" s="4">
        <v>-42.5</v>
      </c>
      <c r="CE232" s="4">
        <f t="shared" si="88"/>
        <v>-90.519334951158356</v>
      </c>
      <c r="CF232" s="4">
        <f t="shared" si="89"/>
        <v>90.519334951158356</v>
      </c>
      <c r="CG232" s="4"/>
      <c r="CH232" s="4"/>
    </row>
    <row r="233" spans="70:86" x14ac:dyDescent="0.15">
      <c r="BR233" s="4"/>
      <c r="BS233" s="4"/>
      <c r="BT233" s="4"/>
      <c r="BU233" s="4">
        <v>17.75</v>
      </c>
      <c r="BV233" s="4">
        <f t="shared" si="82"/>
        <v>-35.84602488421833</v>
      </c>
      <c r="BW233" s="4">
        <f t="shared" si="83"/>
        <v>35.84602488421833</v>
      </c>
      <c r="BX233" s="4">
        <v>-2.25</v>
      </c>
      <c r="BY233" s="4">
        <f t="shared" si="84"/>
        <v>-59.95779765801943</v>
      </c>
      <c r="BZ233" s="4">
        <f t="shared" si="85"/>
        <v>59.95779765801943</v>
      </c>
      <c r="CA233" s="4">
        <v>-22.25</v>
      </c>
      <c r="CB233" s="4">
        <f t="shared" si="86"/>
        <v>-76.843591144610102</v>
      </c>
      <c r="CC233" s="4">
        <f t="shared" si="87"/>
        <v>76.843591144610102</v>
      </c>
      <c r="CD233" s="4">
        <v>-42.25</v>
      </c>
      <c r="CE233" s="4">
        <f t="shared" si="88"/>
        <v>-90.636292399899062</v>
      </c>
      <c r="CF233" s="4">
        <f t="shared" si="89"/>
        <v>90.636292399899062</v>
      </c>
      <c r="CG233" s="4"/>
      <c r="CH233" s="4"/>
    </row>
    <row r="234" spans="70:86" x14ac:dyDescent="0.15">
      <c r="BR234" s="4"/>
      <c r="BS234" s="4"/>
      <c r="BT234" s="4"/>
      <c r="BU234" s="4">
        <v>18</v>
      </c>
      <c r="BV234" s="4">
        <f t="shared" si="82"/>
        <v>-35.7211421989835</v>
      </c>
      <c r="BW234" s="4">
        <f t="shared" si="83"/>
        <v>35.7211421989835</v>
      </c>
      <c r="BX234" s="4">
        <v>-2</v>
      </c>
      <c r="BY234" s="4">
        <f t="shared" si="84"/>
        <v>-59.966657402259798</v>
      </c>
      <c r="BZ234" s="4">
        <f t="shared" si="85"/>
        <v>59.966657402259798</v>
      </c>
      <c r="CA234" s="4">
        <v>-22</v>
      </c>
      <c r="CB234" s="4">
        <f t="shared" si="86"/>
        <v>-76.915538092117643</v>
      </c>
      <c r="CC234" s="4">
        <f t="shared" si="87"/>
        <v>76.915538092117643</v>
      </c>
      <c r="CD234" s="4">
        <v>-42</v>
      </c>
      <c r="CE234" s="4">
        <f t="shared" si="88"/>
        <v>-90.752410436307414</v>
      </c>
      <c r="CF234" s="4">
        <f t="shared" si="89"/>
        <v>90.752410436307414</v>
      </c>
      <c r="CG234" s="4"/>
      <c r="CH234" s="4"/>
    </row>
    <row r="235" spans="70:86" x14ac:dyDescent="0.15">
      <c r="BR235" s="4"/>
      <c r="BS235" s="4"/>
      <c r="BT235" s="4"/>
      <c r="BU235" s="4">
        <v>18.25</v>
      </c>
      <c r="BV235" s="4">
        <f t="shared" si="82"/>
        <v>-35.594065516599812</v>
      </c>
      <c r="BW235" s="4">
        <f t="shared" si="83"/>
        <v>35.594065516599812</v>
      </c>
      <c r="BX235" s="4">
        <v>-1.75</v>
      </c>
      <c r="BY235" s="4">
        <f t="shared" si="84"/>
        <v>-59.97447373674904</v>
      </c>
      <c r="BZ235" s="4">
        <f t="shared" si="85"/>
        <v>59.97447373674904</v>
      </c>
      <c r="CA235" s="4">
        <v>-21.75</v>
      </c>
      <c r="CB235" s="4">
        <f t="shared" si="86"/>
        <v>-76.986605977923205</v>
      </c>
      <c r="CC235" s="4">
        <f t="shared" si="87"/>
        <v>76.986605977923205</v>
      </c>
      <c r="CD235" s="4">
        <v>-41.75</v>
      </c>
      <c r="CE235" s="4">
        <f t="shared" si="88"/>
        <v>-90.867692278389029</v>
      </c>
      <c r="CF235" s="4">
        <f t="shared" si="89"/>
        <v>90.867692278389029</v>
      </c>
      <c r="CG235" s="4"/>
      <c r="CH235" s="4"/>
    </row>
    <row r="236" spans="70:86" x14ac:dyDescent="0.15">
      <c r="BR236" s="4"/>
      <c r="BS236" s="4"/>
      <c r="BT236" s="4"/>
      <c r="BU236" s="4">
        <v>18.5</v>
      </c>
      <c r="BV236" s="4">
        <f t="shared" si="82"/>
        <v>-35.464771252610667</v>
      </c>
      <c r="BW236" s="4">
        <f t="shared" si="83"/>
        <v>35.464771252610667</v>
      </c>
      <c r="BX236" s="4">
        <v>-1.5</v>
      </c>
      <c r="BY236" s="4">
        <f t="shared" si="84"/>
        <v>-59.981247069396616</v>
      </c>
      <c r="BZ236" s="4">
        <f t="shared" si="85"/>
        <v>59.981247069396616</v>
      </c>
      <c r="CA236" s="4">
        <v>-21.5</v>
      </c>
      <c r="CB236" s="4">
        <f t="shared" si="86"/>
        <v>-77.056797234247938</v>
      </c>
      <c r="CC236" s="4">
        <f t="shared" si="87"/>
        <v>77.056797234247938</v>
      </c>
      <c r="CD236" s="4">
        <v>-41.5</v>
      </c>
      <c r="CE236" s="4">
        <f t="shared" si="88"/>
        <v>-90.982141104724505</v>
      </c>
      <c r="CF236" s="4">
        <f t="shared" si="89"/>
        <v>90.982141104724505</v>
      </c>
      <c r="CG236" s="4"/>
      <c r="CH236" s="4"/>
    </row>
    <row r="237" spans="70:86" x14ac:dyDescent="0.15">
      <c r="BR237" s="4"/>
      <c r="BS237" s="4"/>
      <c r="BT237" s="4"/>
      <c r="BU237" s="4">
        <v>18.75</v>
      </c>
      <c r="BV237" s="4">
        <f t="shared" si="82"/>
        <v>-35.333235062756422</v>
      </c>
      <c r="BW237" s="4">
        <f t="shared" si="83"/>
        <v>35.333235062756422</v>
      </c>
      <c r="BX237" s="4">
        <v>-1.25</v>
      </c>
      <c r="BY237" s="4">
        <f t="shared" si="84"/>
        <v>-59.986977753509137</v>
      </c>
      <c r="BZ237" s="4">
        <f t="shared" si="85"/>
        <v>59.986977753509137</v>
      </c>
      <c r="CA237" s="4">
        <v>-21.25</v>
      </c>
      <c r="CB237" s="4">
        <f t="shared" si="86"/>
        <v>-77.126114254511748</v>
      </c>
      <c r="CC237" s="4">
        <f t="shared" si="87"/>
        <v>77.126114254511748</v>
      </c>
      <c r="CD237" s="4">
        <v>-41.25</v>
      </c>
      <c r="CE237" s="4">
        <f t="shared" si="88"/>
        <v>-91.095760055010246</v>
      </c>
      <c r="CF237" s="4">
        <f t="shared" si="89"/>
        <v>91.095760055010246</v>
      </c>
      <c r="CG237" s="4"/>
      <c r="CH237" s="4"/>
    </row>
    <row r="238" spans="70:86" x14ac:dyDescent="0.15">
      <c r="BR238" s="4"/>
      <c r="BS238" s="4"/>
      <c r="BT238" s="4"/>
      <c r="BU238" s="4">
        <v>19</v>
      </c>
      <c r="BV238" s="4">
        <f t="shared" si="82"/>
        <v>-35.199431813596085</v>
      </c>
      <c r="BW238" s="4">
        <f t="shared" si="83"/>
        <v>35.199431813596085</v>
      </c>
      <c r="BX238" s="4">
        <v>-1</v>
      </c>
      <c r="BY238" s="4">
        <f t="shared" si="84"/>
        <v>-59.991666087882571</v>
      </c>
      <c r="BZ238" s="4">
        <f t="shared" si="85"/>
        <v>59.991666087882571</v>
      </c>
      <c r="CA238" s="4">
        <v>-21</v>
      </c>
      <c r="CB238" s="4">
        <f t="shared" si="86"/>
        <v>-77.19455939378112</v>
      </c>
      <c r="CC238" s="4">
        <f t="shared" si="87"/>
        <v>77.19455939378112</v>
      </c>
      <c r="CD238" s="4">
        <v>-41</v>
      </c>
      <c r="CE238" s="4">
        <f t="shared" si="88"/>
        <v>-91.208552230588552</v>
      </c>
      <c r="CF238" s="4">
        <f t="shared" si="89"/>
        <v>91.208552230588552</v>
      </c>
      <c r="CG238" s="4"/>
      <c r="CH238" s="4"/>
    </row>
    <row r="239" spans="70:86" x14ac:dyDescent="0.15">
      <c r="BR239" s="4"/>
      <c r="BS239" s="4"/>
      <c r="BT239" s="4"/>
      <c r="BU239" s="4">
        <v>19.25</v>
      </c>
      <c r="BV239" s="4">
        <f t="shared" si="82"/>
        <v>-35.063335551541584</v>
      </c>
      <c r="BW239" s="4">
        <f t="shared" si="83"/>
        <v>35.063335551541584</v>
      </c>
      <c r="BX239" s="4">
        <v>-0.75</v>
      </c>
      <c r="BY239" s="4">
        <f t="shared" si="84"/>
        <v>-59.995312316880224</v>
      </c>
      <c r="BZ239" s="4">
        <f t="shared" si="85"/>
        <v>59.995312316880224</v>
      </c>
      <c r="CA239" s="4">
        <v>-20.75</v>
      </c>
      <c r="CB239" s="4">
        <f t="shared" si="86"/>
        <v>-77.262134969207267</v>
      </c>
      <c r="CC239" s="4">
        <f t="shared" si="87"/>
        <v>77.262134969207267</v>
      </c>
      <c r="CD239" s="4">
        <v>-40.75</v>
      </c>
      <c r="CE239" s="4">
        <f t="shared" si="88"/>
        <v>-91.32052069496757</v>
      </c>
      <c r="CF239" s="4">
        <f t="shared" si="89"/>
        <v>91.32052069496757</v>
      </c>
      <c r="CG239" s="4"/>
      <c r="CH239" s="4"/>
    </row>
    <row r="240" spans="70:86" x14ac:dyDescent="0.15">
      <c r="BR240" s="4"/>
      <c r="BS240" s="4"/>
      <c r="BT240" s="4"/>
      <c r="BU240" s="4">
        <v>19.5</v>
      </c>
      <c r="BV240" s="4">
        <f t="shared" si="82"/>
        <v>-34.924919470200642</v>
      </c>
      <c r="BW240" s="4">
        <f t="shared" si="83"/>
        <v>34.924919470200642</v>
      </c>
      <c r="BX240" s="4">
        <v>-0.5</v>
      </c>
      <c r="BY240" s="4">
        <f t="shared" si="84"/>
        <v>-59.997916630496427</v>
      </c>
      <c r="BZ240" s="4">
        <f t="shared" si="85"/>
        <v>59.997916630496427</v>
      </c>
      <c r="CA240" s="4">
        <v>-20.5</v>
      </c>
      <c r="CB240" s="4">
        <f t="shared" si="86"/>
        <v>-77.328843260454889</v>
      </c>
      <c r="CC240" s="4">
        <f t="shared" si="87"/>
        <v>77.328843260454889</v>
      </c>
      <c r="CD240" s="4">
        <v>-40.5</v>
      </c>
      <c r="CE240" s="4">
        <f t="shared" si="88"/>
        <v>-91.431668474331147</v>
      </c>
      <c r="CF240" s="4">
        <f t="shared" si="89"/>
        <v>91.431668474331147</v>
      </c>
      <c r="CG240" s="4"/>
      <c r="CH240" s="4"/>
    </row>
    <row r="241" spans="70:86" x14ac:dyDescent="0.15">
      <c r="BR241" s="4"/>
      <c r="BS241" s="4"/>
      <c r="BT241" s="4"/>
      <c r="BU241" s="4">
        <v>19.75</v>
      </c>
      <c r="BV241" s="4">
        <f t="shared" si="82"/>
        <v>-34.784155875915687</v>
      </c>
      <c r="BW241" s="4">
        <f t="shared" si="83"/>
        <v>34.784155875915687</v>
      </c>
      <c r="BX241" s="4">
        <v>-0.25</v>
      </c>
      <c r="BY241" s="4">
        <f t="shared" si="84"/>
        <v>-59.999479164406083</v>
      </c>
      <c r="BZ241" s="4">
        <f t="shared" si="85"/>
        <v>59.999479164406083</v>
      </c>
      <c r="CA241" s="4">
        <v>-20.25</v>
      </c>
      <c r="CB241" s="4">
        <f t="shared" si="86"/>
        <v>-77.394686510121616</v>
      </c>
      <c r="CC241" s="4">
        <f t="shared" si="87"/>
        <v>77.394686510121616</v>
      </c>
      <c r="CD241" s="4">
        <v>-40.25</v>
      </c>
      <c r="CE241" s="4">
        <f t="shared" si="88"/>
        <v>-91.541998558038927</v>
      </c>
      <c r="CF241" s="4">
        <f t="shared" si="89"/>
        <v>91.541998558038927</v>
      </c>
      <c r="CG241" s="4"/>
      <c r="CH241" s="4"/>
    </row>
    <row r="242" spans="70:86" x14ac:dyDescent="0.15">
      <c r="BR242" s="4"/>
      <c r="BS242" s="4"/>
      <c r="BT242" s="4"/>
      <c r="BU242" s="4">
        <v>20</v>
      </c>
      <c r="BV242" s="4">
        <f t="shared" si="82"/>
        <v>-34.641016151377549</v>
      </c>
      <c r="BW242" s="4">
        <f t="shared" si="83"/>
        <v>34.641016151377549</v>
      </c>
      <c r="BX242" s="4">
        <v>0</v>
      </c>
      <c r="BY242" s="4">
        <f t="shared" si="84"/>
        <v>-60</v>
      </c>
      <c r="BZ242" s="4">
        <f t="shared" si="85"/>
        <v>60</v>
      </c>
      <c r="CA242" s="4">
        <v>-20</v>
      </c>
      <c r="CB242" s="4">
        <f t="shared" si="86"/>
        <v>-77.459666924148337</v>
      </c>
      <c r="CC242" s="4">
        <f t="shared" si="87"/>
        <v>77.459666924148337</v>
      </c>
      <c r="CD242" s="4">
        <v>-40</v>
      </c>
      <c r="CE242" s="4">
        <f t="shared" si="88"/>
        <v>-91.651513899116793</v>
      </c>
      <c r="CF242" s="4">
        <f t="shared" si="89"/>
        <v>91.651513899116793</v>
      </c>
      <c r="CG242" s="4"/>
      <c r="CH242" s="4"/>
    </row>
    <row r="243" spans="70:86" x14ac:dyDescent="0.15">
      <c r="BR243" s="4"/>
      <c r="BS243" s="4"/>
      <c r="BT243" s="4"/>
      <c r="BU243" s="4">
        <v>20.25</v>
      </c>
      <c r="BV243" s="4">
        <f t="shared" si="82"/>
        <v>-34.49547071718257</v>
      </c>
      <c r="BW243" s="4">
        <f t="shared" si="83"/>
        <v>34.49547071718257</v>
      </c>
      <c r="BX243" s="4">
        <v>0.25</v>
      </c>
      <c r="BY243" s="4">
        <f t="shared" si="84"/>
        <v>-59.999479164406083</v>
      </c>
      <c r="BZ243" s="4">
        <f t="shared" si="85"/>
        <v>59.999479164406083</v>
      </c>
      <c r="CA243" s="4">
        <v>-19.75</v>
      </c>
      <c r="CB243" s="4">
        <f t="shared" si="86"/>
        <v>-77.523786672220808</v>
      </c>
      <c r="CC243" s="4">
        <f t="shared" si="87"/>
        <v>77.523786672220808</v>
      </c>
      <c r="CD243" s="4">
        <v>-39.75</v>
      </c>
      <c r="CE243" s="4">
        <f t="shared" si="88"/>
        <v>-91.760217414738065</v>
      </c>
      <c r="CF243" s="4">
        <f t="shared" si="89"/>
        <v>91.760217414738065</v>
      </c>
      <c r="CG243" s="4"/>
      <c r="CH243" s="4"/>
    </row>
    <row r="244" spans="70:86" x14ac:dyDescent="0.15">
      <c r="BR244" s="4"/>
      <c r="BS244" s="4"/>
      <c r="BT244" s="4"/>
      <c r="BU244" s="4">
        <v>20.5</v>
      </c>
      <c r="BV244" s="4">
        <f t="shared" si="82"/>
        <v>-34.347488991191192</v>
      </c>
      <c r="BW244" s="4">
        <f t="shared" si="83"/>
        <v>34.347488991191192</v>
      </c>
      <c r="BX244" s="4">
        <v>0.5</v>
      </c>
      <c r="BY244" s="4">
        <f t="shared" si="84"/>
        <v>-59.997916630496427</v>
      </c>
      <c r="BZ244" s="4">
        <f t="shared" si="85"/>
        <v>59.997916630496427</v>
      </c>
      <c r="CA244" s="4">
        <v>-19.5</v>
      </c>
      <c r="CB244" s="4">
        <f t="shared" si="86"/>
        <v>-77.58704788816236</v>
      </c>
      <c r="CC244" s="4">
        <f t="shared" si="87"/>
        <v>77.58704788816236</v>
      </c>
      <c r="CD244" s="4">
        <v>-39.5</v>
      </c>
      <c r="CE244" s="4">
        <f t="shared" si="88"/>
        <v>-91.868111986695368</v>
      </c>
      <c r="CF244" s="4">
        <f t="shared" si="89"/>
        <v>91.868111986695368</v>
      </c>
      <c r="CG244" s="4"/>
      <c r="CH244" s="4"/>
    </row>
    <row r="245" spans="70:86" x14ac:dyDescent="0.15">
      <c r="BR245" s="4"/>
      <c r="BS245" s="4"/>
      <c r="BT245" s="4"/>
      <c r="BU245" s="4">
        <v>20.75</v>
      </c>
      <c r="BV245" s="4">
        <f t="shared" si="82"/>
        <v>-34.197039345533994</v>
      </c>
      <c r="BW245" s="4">
        <f t="shared" si="83"/>
        <v>34.197039345533994</v>
      </c>
      <c r="BX245" s="4">
        <v>0.75</v>
      </c>
      <c r="BY245" s="4">
        <f t="shared" si="84"/>
        <v>-59.995312316880224</v>
      </c>
      <c r="BZ245" s="4">
        <f t="shared" si="85"/>
        <v>59.995312316880224</v>
      </c>
      <c r="CA245" s="4">
        <v>-19.25</v>
      </c>
      <c r="CB245" s="4">
        <f t="shared" si="86"/>
        <v>-77.649452670318283</v>
      </c>
      <c r="CC245" s="4">
        <f t="shared" si="87"/>
        <v>77.649452670318283</v>
      </c>
      <c r="CD245" s="4">
        <v>-39.25</v>
      </c>
      <c r="CE245" s="4">
        <f t="shared" si="88"/>
        <v>-91.975200461863636</v>
      </c>
      <c r="CF245" s="4">
        <f t="shared" si="89"/>
        <v>91.975200461863636</v>
      </c>
      <c r="CG245" s="4"/>
      <c r="CH245" s="4"/>
    </row>
    <row r="246" spans="70:86" x14ac:dyDescent="0.15">
      <c r="BR246" s="4"/>
      <c r="BS246" s="4"/>
      <c r="BT246" s="4"/>
      <c r="BU246" s="4">
        <v>21</v>
      </c>
      <c r="BV246" s="4">
        <f t="shared" si="82"/>
        <v>-34.044089061098404</v>
      </c>
      <c r="BW246" s="4">
        <f t="shared" si="83"/>
        <v>34.044089061098404</v>
      </c>
      <c r="BX246" s="4">
        <v>1</v>
      </c>
      <c r="BY246" s="4">
        <f t="shared" si="84"/>
        <v>-59.991666087882571</v>
      </c>
      <c r="BZ246" s="4">
        <f t="shared" si="85"/>
        <v>59.991666087882571</v>
      </c>
      <c r="CA246" s="4">
        <v>-19</v>
      </c>
      <c r="CB246" s="4">
        <f t="shared" si="86"/>
        <v>-77.711003081931707</v>
      </c>
      <c r="CC246" s="4">
        <f t="shared" si="87"/>
        <v>77.711003081931707</v>
      </c>
      <c r="CD246" s="4">
        <v>-39</v>
      </c>
      <c r="CE246" s="4">
        <f t="shared" si="88"/>
        <v>-92.081485652654408</v>
      </c>
      <c r="CF246" s="4">
        <f t="shared" si="89"/>
        <v>92.081485652654408</v>
      </c>
      <c r="CG246" s="4"/>
      <c r="CH246" s="4"/>
    </row>
    <row r="247" spans="70:86" x14ac:dyDescent="0.15">
      <c r="BR247" s="4"/>
      <c r="BS247" s="4"/>
      <c r="BT247" s="4"/>
      <c r="BU247" s="4">
        <v>21.25</v>
      </c>
      <c r="BV247" s="4">
        <f t="shared" si="82"/>
        <v>-33.888604279314897</v>
      </c>
      <c r="BW247" s="4">
        <f t="shared" si="83"/>
        <v>33.888604279314897</v>
      </c>
      <c r="BX247" s="4">
        <v>1.25</v>
      </c>
      <c r="BY247" s="4">
        <f t="shared" si="84"/>
        <v>-59.986977753509137</v>
      </c>
      <c r="BZ247" s="4">
        <f t="shared" si="85"/>
        <v>59.986977753509137</v>
      </c>
      <c r="CA247" s="4">
        <v>-18.75</v>
      </c>
      <c r="CB247" s="4">
        <f t="shared" si="86"/>
        <v>-77.771701151511408</v>
      </c>
      <c r="CC247" s="4">
        <f t="shared" si="87"/>
        <v>77.771701151511408</v>
      </c>
      <c r="CD247" s="4">
        <v>-38.75</v>
      </c>
      <c r="CE247" s="4">
        <f t="shared" si="88"/>
        <v>-92.18697033746146</v>
      </c>
      <c r="CF247" s="4">
        <f t="shared" si="89"/>
        <v>92.18697033746146</v>
      </c>
      <c r="CG247" s="4"/>
      <c r="CH247" s="4"/>
    </row>
    <row r="248" spans="70:86" x14ac:dyDescent="0.15">
      <c r="BR248" s="4"/>
      <c r="BS248" s="4"/>
      <c r="BT248" s="4"/>
      <c r="BU248" s="4">
        <v>21.5</v>
      </c>
      <c r="BV248" s="4">
        <f t="shared" si="82"/>
        <v>-33.730549951045859</v>
      </c>
      <c r="BW248" s="4">
        <f t="shared" si="83"/>
        <v>33.730549951045859</v>
      </c>
      <c r="BX248" s="4">
        <v>1.5</v>
      </c>
      <c r="BY248" s="4">
        <f t="shared" si="84"/>
        <v>-59.981247069396616</v>
      </c>
      <c r="BZ248" s="4">
        <f t="shared" si="85"/>
        <v>59.981247069396616</v>
      </c>
      <c r="CA248" s="4">
        <v>-18.5</v>
      </c>
      <c r="CB248" s="4">
        <f t="shared" si="86"/>
        <v>-77.831548873191522</v>
      </c>
      <c r="CC248" s="4">
        <f t="shared" si="87"/>
        <v>77.831548873191522</v>
      </c>
      <c r="CD248" s="4">
        <v>-38.5</v>
      </c>
      <c r="CE248" s="4">
        <f t="shared" si="88"/>
        <v>-92.291657261098095</v>
      </c>
      <c r="CF248" s="4">
        <f t="shared" si="89"/>
        <v>92.291657261098095</v>
      </c>
      <c r="CG248" s="4"/>
      <c r="CH248" s="4"/>
    </row>
    <row r="249" spans="70:86" x14ac:dyDescent="0.15">
      <c r="BR249" s="4"/>
      <c r="BS249" s="4"/>
      <c r="BT249" s="4"/>
      <c r="BU249" s="4">
        <v>21.75</v>
      </c>
      <c r="BV249" s="4">
        <f t="shared" si="82"/>
        <v>-33.569889782363006</v>
      </c>
      <c r="BW249" s="4">
        <f t="shared" si="83"/>
        <v>33.569889782363006</v>
      </c>
      <c r="BX249" s="4">
        <v>1.75</v>
      </c>
      <c r="BY249" s="4">
        <f t="shared" si="84"/>
        <v>-59.97447373674904</v>
      </c>
      <c r="BZ249" s="4">
        <f t="shared" si="85"/>
        <v>59.97447373674904</v>
      </c>
      <c r="CA249" s="4">
        <v>-18.25</v>
      </c>
      <c r="CB249" s="4">
        <f t="shared" si="86"/>
        <v>-77.890548207083512</v>
      </c>
      <c r="CC249" s="4">
        <f t="shared" si="87"/>
        <v>77.890548207083512</v>
      </c>
      <c r="CD249" s="4">
        <v>-38.25</v>
      </c>
      <c r="CE249" s="4">
        <f t="shared" si="88"/>
        <v>-92.395549135226204</v>
      </c>
      <c r="CF249" s="4">
        <f t="shared" si="89"/>
        <v>92.395549135226204</v>
      </c>
      <c r="CG249" s="4"/>
      <c r="CH249" s="4"/>
    </row>
    <row r="250" spans="70:86" x14ac:dyDescent="0.15">
      <c r="BR250" s="4"/>
      <c r="BS250" s="4"/>
      <c r="BT250" s="4"/>
      <c r="BU250" s="4">
        <v>22</v>
      </c>
      <c r="BV250" s="4">
        <f t="shared" si="82"/>
        <v>-33.406586176980134</v>
      </c>
      <c r="BW250" s="4">
        <f t="shared" si="83"/>
        <v>33.406586176980134</v>
      </c>
      <c r="BX250" s="4">
        <v>2</v>
      </c>
      <c r="BY250" s="4">
        <f t="shared" si="84"/>
        <v>-59.966657402259798</v>
      </c>
      <c r="BZ250" s="4">
        <f t="shared" si="85"/>
        <v>59.966657402259798</v>
      </c>
      <c r="CA250" s="4">
        <v>-18</v>
      </c>
      <c r="CB250" s="4">
        <f t="shared" si="86"/>
        <v>-77.948701079620307</v>
      </c>
      <c r="CC250" s="4">
        <f t="shared" si="87"/>
        <v>77.948701079620307</v>
      </c>
      <c r="CD250" s="4">
        <v>-38</v>
      </c>
      <c r="CE250" s="4">
        <f t="shared" si="88"/>
        <v>-92.498648638777425</v>
      </c>
      <c r="CF250" s="4">
        <f t="shared" si="89"/>
        <v>92.498648638777425</v>
      </c>
      <c r="CG250" s="4"/>
      <c r="CH250" s="4"/>
    </row>
    <row r="251" spans="70:86" x14ac:dyDescent="0.15">
      <c r="BR251" s="4"/>
      <c r="BS251" s="4"/>
      <c r="BT251" s="4"/>
      <c r="BU251" s="4">
        <v>22.25</v>
      </c>
      <c r="BV251" s="4">
        <f t="shared" si="82"/>
        <v>-33.240600175087089</v>
      </c>
      <c r="BW251" s="4">
        <f t="shared" si="83"/>
        <v>33.240600175087089</v>
      </c>
      <c r="BX251" s="4">
        <v>2.25</v>
      </c>
      <c r="BY251" s="4">
        <f t="shared" si="84"/>
        <v>-59.95779765801943</v>
      </c>
      <c r="BZ251" s="4">
        <f t="shared" si="85"/>
        <v>59.95779765801943</v>
      </c>
      <c r="CA251" s="4">
        <v>-17.75</v>
      </c>
      <c r="CB251" s="4">
        <f t="shared" si="86"/>
        <v>-78.006009383892987</v>
      </c>
      <c r="CC251" s="4">
        <f t="shared" si="87"/>
        <v>78.006009383892987</v>
      </c>
      <c r="CD251" s="4">
        <v>-37.75</v>
      </c>
      <c r="CE251" s="4">
        <f t="shared" si="88"/>
        <v>-92.600958418366275</v>
      </c>
      <c r="CF251" s="4">
        <f t="shared" si="89"/>
        <v>92.600958418366275</v>
      </c>
      <c r="CG251" s="4"/>
      <c r="CH251" s="4"/>
    </row>
    <row r="252" spans="70:86" x14ac:dyDescent="0.15">
      <c r="BR252" s="4"/>
      <c r="BS252" s="4"/>
      <c r="BT252" s="4"/>
      <c r="BU252" s="4">
        <v>22.5</v>
      </c>
      <c r="BV252" s="4">
        <f t="shared" si="82"/>
        <v>-33.071891388307385</v>
      </c>
      <c r="BW252" s="4">
        <f t="shared" si="83"/>
        <v>33.071891388307385</v>
      </c>
      <c r="BX252" s="4">
        <v>2.5</v>
      </c>
      <c r="BY252" s="4">
        <f t="shared" si="84"/>
        <v>-59.947894041408993</v>
      </c>
      <c r="BZ252" s="4">
        <f t="shared" si="85"/>
        <v>59.947894041408993</v>
      </c>
      <c r="CA252" s="4">
        <v>-17.5</v>
      </c>
      <c r="CB252" s="4">
        <f t="shared" si="86"/>
        <v>-78.062474979979982</v>
      </c>
      <c r="CC252" s="4">
        <f t="shared" si="87"/>
        <v>78.062474979979982</v>
      </c>
      <c r="CD252" s="4">
        <v>-37.5</v>
      </c>
      <c r="CE252" s="4">
        <f t="shared" si="88"/>
        <v>-92.702481088695791</v>
      </c>
      <c r="CF252" s="4">
        <f t="shared" si="89"/>
        <v>92.702481088695791</v>
      </c>
      <c r="CG252" s="4"/>
      <c r="CH252" s="4"/>
    </row>
    <row r="253" spans="70:86" x14ac:dyDescent="0.15">
      <c r="BR253" s="4"/>
      <c r="BS253" s="4"/>
      <c r="BT253" s="4"/>
      <c r="BU253" s="4">
        <v>22.75</v>
      </c>
      <c r="BV253" s="4">
        <f t="shared" si="82"/>
        <v>-32.900417930476202</v>
      </c>
      <c r="BW253" s="4">
        <f t="shared" si="83"/>
        <v>32.900417930476202</v>
      </c>
      <c r="BX253" s="4">
        <v>2.75</v>
      </c>
      <c r="BY253" s="4">
        <f t="shared" si="84"/>
        <v>-59.93694603497913</v>
      </c>
      <c r="BZ253" s="4">
        <f t="shared" si="85"/>
        <v>59.93694603497913</v>
      </c>
      <c r="CA253" s="4">
        <v>-17.25</v>
      </c>
      <c r="CB253" s="4">
        <f t="shared" si="86"/>
        <v>-78.11809969526908</v>
      </c>
      <c r="CC253" s="4">
        <f t="shared" si="87"/>
        <v>78.11809969526908</v>
      </c>
      <c r="CD253" s="4">
        <v>-37.25</v>
      </c>
      <c r="CE253" s="4">
        <f t="shared" si="88"/>
        <v>-92.803219232955485</v>
      </c>
      <c r="CF253" s="4">
        <f t="shared" si="89"/>
        <v>92.803219232955485</v>
      </c>
      <c r="CG253" s="4"/>
      <c r="CH253" s="4"/>
    </row>
    <row r="254" spans="70:86" x14ac:dyDescent="0.15">
      <c r="BR254" s="4"/>
      <c r="BS254" s="4"/>
      <c r="BT254" s="4"/>
      <c r="BU254" s="4">
        <v>23</v>
      </c>
      <c r="BV254" s="4">
        <f t="shared" si="82"/>
        <v>-32.726136343907143</v>
      </c>
      <c r="BW254" s="4">
        <f t="shared" si="83"/>
        <v>32.726136343907143</v>
      </c>
      <c r="BX254" s="4">
        <v>3</v>
      </c>
      <c r="BY254" s="4">
        <f t="shared" si="84"/>
        <v>-59.924953066314536</v>
      </c>
      <c r="BZ254" s="4">
        <f t="shared" si="85"/>
        <v>59.924953066314536</v>
      </c>
      <c r="CA254" s="4">
        <v>-17</v>
      </c>
      <c r="CB254" s="4">
        <f t="shared" si="86"/>
        <v>-78.172885324772295</v>
      </c>
      <c r="CC254" s="4">
        <f t="shared" si="87"/>
        <v>78.172885324772295</v>
      </c>
      <c r="CD254" s="4">
        <v>-37</v>
      </c>
      <c r="CE254" s="4">
        <f t="shared" si="88"/>
        <v>-92.903175403212131</v>
      </c>
      <c r="CF254" s="4">
        <f t="shared" si="89"/>
        <v>92.903175403212131</v>
      </c>
      <c r="CG254" s="4"/>
      <c r="CH254" s="4"/>
    </row>
    <row r="255" spans="70:86" x14ac:dyDescent="0.15">
      <c r="BR255" s="4"/>
      <c r="BS255" s="4"/>
      <c r="BT255" s="4"/>
      <c r="BU255" s="4">
        <v>23.25</v>
      </c>
      <c r="BV255" s="4">
        <f t="shared" si="82"/>
        <v>-32.54900152078401</v>
      </c>
      <c r="BW255" s="4">
        <f t="shared" si="83"/>
        <v>32.54900152078401</v>
      </c>
      <c r="BX255" s="4">
        <v>3.25</v>
      </c>
      <c r="BY255" s="4">
        <f t="shared" si="84"/>
        <v>-59.911914507883992</v>
      </c>
      <c r="BZ255" s="4">
        <f t="shared" si="85"/>
        <v>59.911914507883992</v>
      </c>
      <c r="CA255" s="4">
        <v>-16.75</v>
      </c>
      <c r="CB255" s="4">
        <f t="shared" si="86"/>
        <v>-78.226833631433664</v>
      </c>
      <c r="CC255" s="4">
        <f t="shared" si="87"/>
        <v>78.226833631433664</v>
      </c>
      <c r="CD255" s="4">
        <v>-36.75</v>
      </c>
      <c r="CE255" s="4">
        <f t="shared" si="88"/>
        <v>-93.002352120793162</v>
      </c>
      <c r="CF255" s="4">
        <f t="shared" si="89"/>
        <v>93.002352120793162</v>
      </c>
      <c r="CG255" s="4"/>
      <c r="CH255" s="4"/>
    </row>
    <row r="256" spans="70:86" x14ac:dyDescent="0.15">
      <c r="BR256" s="4"/>
      <c r="BS256" s="4"/>
      <c r="BT256" s="4"/>
      <c r="BU256" s="4">
        <v>23.5</v>
      </c>
      <c r="BV256" s="4">
        <f t="shared" si="82"/>
        <v>-32.368966619279028</v>
      </c>
      <c r="BW256" s="4">
        <f t="shared" si="83"/>
        <v>32.368966619279028</v>
      </c>
      <c r="BX256" s="4">
        <v>3.5</v>
      </c>
      <c r="BY256" s="4">
        <f t="shared" si="84"/>
        <v>-59.897829676875602</v>
      </c>
      <c r="BZ256" s="4">
        <f t="shared" si="85"/>
        <v>59.897829676875602</v>
      </c>
      <c r="CA256" s="4">
        <v>-16.5</v>
      </c>
      <c r="CB256" s="4">
        <f t="shared" si="86"/>
        <v>-78.279946346430265</v>
      </c>
      <c r="CC256" s="4">
        <f t="shared" si="87"/>
        <v>78.279946346430265</v>
      </c>
      <c r="CD256" s="4">
        <v>-36.5</v>
      </c>
      <c r="CE256" s="4">
        <f t="shared" si="88"/>
        <v>-93.100751876663168</v>
      </c>
      <c r="CF256" s="4">
        <f t="shared" si="89"/>
        <v>93.100751876663168</v>
      </c>
      <c r="CG256" s="4"/>
      <c r="CH256" s="4"/>
    </row>
    <row r="257" spans="70:86" x14ac:dyDescent="0.15">
      <c r="BR257" s="4"/>
      <c r="BS257" s="4"/>
      <c r="BT257" s="4"/>
      <c r="BU257" s="4">
        <v>23.75</v>
      </c>
      <c r="BV257" s="4">
        <f t="shared" si="82"/>
        <v>-32.185982973959334</v>
      </c>
      <c r="BW257" s="4">
        <f t="shared" si="83"/>
        <v>32.185982973959334</v>
      </c>
      <c r="BX257" s="4">
        <v>3.75</v>
      </c>
      <c r="BY257" s="4">
        <f t="shared" si="84"/>
        <v>-59.882697835017417</v>
      </c>
      <c r="BZ257" s="4">
        <f t="shared" si="85"/>
        <v>59.882697835017417</v>
      </c>
      <c r="CA257" s="4">
        <v>-16.25</v>
      </c>
      <c r="CB257" s="4">
        <f t="shared" si="86"/>
        <v>-78.332225169466497</v>
      </c>
      <c r="CC257" s="4">
        <f t="shared" si="87"/>
        <v>78.332225169466497</v>
      </c>
      <c r="CD257" s="4">
        <v>-36.25</v>
      </c>
      <c r="CE257" s="4">
        <f t="shared" si="88"/>
        <v>-93.19837713179345</v>
      </c>
      <c r="CF257" s="4">
        <f t="shared" si="89"/>
        <v>93.19837713179345</v>
      </c>
      <c r="CG257" s="4"/>
      <c r="CH257" s="4"/>
    </row>
    <row r="258" spans="70:86" x14ac:dyDescent="0.15">
      <c r="BR258" s="4"/>
      <c r="BS258" s="4"/>
      <c r="BT258" s="4"/>
      <c r="BU258" s="4">
        <v>24</v>
      </c>
      <c r="BV258" s="4">
        <f t="shared" si="82"/>
        <v>-32</v>
      </c>
      <c r="BW258" s="4">
        <f t="shared" si="83"/>
        <v>32</v>
      </c>
      <c r="BX258" s="4">
        <v>4</v>
      </c>
      <c r="BY258" s="4">
        <f t="shared" si="84"/>
        <v>-59.866518188383061</v>
      </c>
      <c r="BZ258" s="4">
        <f t="shared" si="85"/>
        <v>59.866518188383061</v>
      </c>
      <c r="CA258" s="4">
        <v>-16</v>
      </c>
      <c r="CB258" s="4">
        <f t="shared" si="86"/>
        <v>-78.383671769061692</v>
      </c>
      <c r="CC258" s="4">
        <f t="shared" si="87"/>
        <v>78.383671769061692</v>
      </c>
      <c r="CD258" s="4">
        <v>-36</v>
      </c>
      <c r="CE258" s="4">
        <f t="shared" si="88"/>
        <v>-93.295230317524812</v>
      </c>
      <c r="CF258" s="4">
        <f t="shared" si="89"/>
        <v>93.295230317524812</v>
      </c>
      <c r="CG258" s="4"/>
      <c r="CH258" s="4"/>
    </row>
    <row r="259" spans="70:86" x14ac:dyDescent="0.15">
      <c r="BR259" s="4"/>
      <c r="BS259" s="4"/>
      <c r="BT259" s="4"/>
      <c r="BU259" s="4">
        <v>24.25</v>
      </c>
      <c r="BV259" s="4">
        <f t="shared" ref="BV259:BV322" si="90">-SQRT(40^2-BU259^2)</f>
        <v>-31.810965090672745</v>
      </c>
      <c r="BW259" s="4">
        <f t="shared" ref="BW259:BW322" si="91">SQRT(40^2-BU259^2)</f>
        <v>31.810965090672745</v>
      </c>
      <c r="BX259" s="4">
        <v>4.25</v>
      </c>
      <c r="BY259" s="4">
        <f t="shared" ref="BY259:BY322" si="92">-SQRT(60^2-BX259^2)</f>
        <v>-59.849289887182458</v>
      </c>
      <c r="BZ259" s="4">
        <f t="shared" ref="BZ259:BZ322" si="93">SQRT(60^2-BX259^2)</f>
        <v>59.849289887182458</v>
      </c>
      <c r="CA259" s="4">
        <v>-15.75</v>
      </c>
      <c r="CB259" s="4">
        <f t="shared" ref="CB259:CB322" si="94">-SQRT(80^2-CA259^2)</f>
        <v>-78.434287782831305</v>
      </c>
      <c r="CC259" s="4">
        <f t="shared" ref="CC259:CC322" si="95">SQRT(80^2-CA259^2)</f>
        <v>78.434287782831305</v>
      </c>
      <c r="CD259" s="4">
        <v>-35.75</v>
      </c>
      <c r="CE259" s="4">
        <f t="shared" ref="CE259:CE322" si="96">-SQRT(100^2-CD259^2)</f>
        <v>-93.391313835923739</v>
      </c>
      <c r="CF259" s="4">
        <f t="shared" ref="CF259:CF322" si="97">SQRT(100^2-CD259^2)</f>
        <v>93.391313835923739</v>
      </c>
      <c r="CG259" s="4"/>
      <c r="CH259" s="4"/>
    </row>
    <row r="260" spans="70:86" x14ac:dyDescent="0.15">
      <c r="BR260" s="4"/>
      <c r="BS260" s="4"/>
      <c r="BT260" s="4"/>
      <c r="BU260" s="4">
        <v>24.5</v>
      </c>
      <c r="BV260" s="4">
        <f t="shared" si="90"/>
        <v>-31.618823507524755</v>
      </c>
      <c r="BW260" s="4">
        <f t="shared" si="91"/>
        <v>31.618823507524755</v>
      </c>
      <c r="BX260" s="4">
        <v>4.5</v>
      </c>
      <c r="BY260" s="4">
        <f t="shared" si="92"/>
        <v>-59.83101202553739</v>
      </c>
      <c r="BZ260" s="4">
        <f t="shared" si="93"/>
        <v>59.83101202553739</v>
      </c>
      <c r="CA260" s="4">
        <v>-15.5</v>
      </c>
      <c r="CB260" s="4">
        <f t="shared" si="94"/>
        <v>-78.484074817761595</v>
      </c>
      <c r="CC260" s="4">
        <f t="shared" si="95"/>
        <v>78.484074817761595</v>
      </c>
      <c r="CD260" s="4">
        <v>-35.5</v>
      </c>
      <c r="CE260" s="4">
        <f t="shared" si="96"/>
        <v>-93.486630060132129</v>
      </c>
      <c r="CF260" s="4">
        <f t="shared" si="97"/>
        <v>93.486630060132129</v>
      </c>
      <c r="CG260" s="4"/>
      <c r="CH260" s="4"/>
    </row>
    <row r="261" spans="70:86" x14ac:dyDescent="0.15">
      <c r="BR261" s="4"/>
      <c r="BS261" s="4"/>
      <c r="BT261" s="4"/>
      <c r="BU261" s="4">
        <v>24.75</v>
      </c>
      <c r="BV261" s="4">
        <f t="shared" si="90"/>
        <v>-31.423518262600705</v>
      </c>
      <c r="BW261" s="4">
        <f t="shared" si="91"/>
        <v>31.423518262600705</v>
      </c>
      <c r="BX261" s="4">
        <v>4.75</v>
      </c>
      <c r="BY261" s="4">
        <f t="shared" si="92"/>
        <v>-59.811683641241871</v>
      </c>
      <c r="BZ261" s="4">
        <f t="shared" si="93"/>
        <v>59.811683641241871</v>
      </c>
      <c r="CA261" s="4">
        <v>-15.25</v>
      </c>
      <c r="CB261" s="4">
        <f t="shared" si="94"/>
        <v>-78.533034450478226</v>
      </c>
      <c r="CC261" s="4">
        <f t="shared" si="95"/>
        <v>78.533034450478226</v>
      </c>
      <c r="CD261" s="4">
        <v>-35.25</v>
      </c>
      <c r="CE261" s="4">
        <f t="shared" si="96"/>
        <v>-93.581181334710664</v>
      </c>
      <c r="CF261" s="4">
        <f t="shared" si="97"/>
        <v>93.581181334710664</v>
      </c>
      <c r="CG261" s="4"/>
      <c r="CH261" s="4"/>
    </row>
    <row r="262" spans="70:86" x14ac:dyDescent="0.15">
      <c r="BR262" s="4"/>
      <c r="BS262" s="4"/>
      <c r="BT262" s="4"/>
      <c r="BU262" s="4">
        <v>25</v>
      </c>
      <c r="BV262" s="4">
        <f t="shared" si="90"/>
        <v>-31.22498999199199</v>
      </c>
      <c r="BW262" s="4">
        <f t="shared" si="91"/>
        <v>31.22498999199199</v>
      </c>
      <c r="BX262" s="4">
        <v>5</v>
      </c>
      <c r="BY262" s="4">
        <f t="shared" si="92"/>
        <v>-59.791303715506992</v>
      </c>
      <c r="BZ262" s="4">
        <f t="shared" si="93"/>
        <v>59.791303715506992</v>
      </c>
      <c r="CA262" s="4">
        <v>-15</v>
      </c>
      <c r="CB262" s="4">
        <f t="shared" si="94"/>
        <v>-78.581168227508556</v>
      </c>
      <c r="CC262" s="4">
        <f t="shared" si="95"/>
        <v>78.581168227508556</v>
      </c>
      <c r="CD262" s="4">
        <v>-35</v>
      </c>
      <c r="CE262" s="4">
        <f t="shared" si="96"/>
        <v>-93.674969975975969</v>
      </c>
      <c r="CF262" s="4">
        <f t="shared" si="97"/>
        <v>93.674969975975969</v>
      </c>
      <c r="CG262" s="4"/>
      <c r="CH262" s="4"/>
    </row>
    <row r="263" spans="70:86" x14ac:dyDescent="0.15">
      <c r="BR263" s="4"/>
      <c r="BS263" s="4"/>
      <c r="BT263" s="4"/>
      <c r="BU263" s="4">
        <v>25.25</v>
      </c>
      <c r="BV263" s="4">
        <f t="shared" si="90"/>
        <v>-31.023176819919652</v>
      </c>
      <c r="BW263" s="4">
        <f t="shared" si="91"/>
        <v>31.023176819919652</v>
      </c>
      <c r="BX263" s="4">
        <v>5.25</v>
      </c>
      <c r="BY263" s="4">
        <f t="shared" si="92"/>
        <v>-59.769871172690344</v>
      </c>
      <c r="BZ263" s="4">
        <f t="shared" si="93"/>
        <v>59.769871172690344</v>
      </c>
      <c r="CA263" s="4">
        <v>-14.75</v>
      </c>
      <c r="CB263" s="4">
        <f t="shared" si="94"/>
        <v>-78.628477665537943</v>
      </c>
      <c r="CC263" s="4">
        <f t="shared" si="95"/>
        <v>78.628477665537943</v>
      </c>
      <c r="CD263" s="4">
        <v>-34.75</v>
      </c>
      <c r="CE263" s="4">
        <f t="shared" si="96"/>
        <v>-93.767998272331695</v>
      </c>
      <c r="CF263" s="4">
        <f t="shared" si="97"/>
        <v>93.767998272331695</v>
      </c>
      <c r="CG263" s="4"/>
      <c r="CH263" s="4"/>
    </row>
    <row r="264" spans="70:86" x14ac:dyDescent="0.15">
      <c r="BR264" s="4"/>
      <c r="BS264" s="4"/>
      <c r="BT264" s="4"/>
      <c r="BU264" s="4">
        <v>25.5</v>
      </c>
      <c r="BV264" s="4">
        <f t="shared" si="90"/>
        <v>-30.818014212469954</v>
      </c>
      <c r="BW264" s="4">
        <f t="shared" si="91"/>
        <v>30.818014212469954</v>
      </c>
      <c r="BX264" s="4">
        <v>5.5</v>
      </c>
      <c r="BY264" s="4">
        <f t="shared" si="92"/>
        <v>-59.747384880009605</v>
      </c>
      <c r="BZ264" s="4">
        <f t="shared" si="93"/>
        <v>59.747384880009605</v>
      </c>
      <c r="CA264" s="4">
        <v>-14.5</v>
      </c>
      <c r="CB264" s="4">
        <f t="shared" si="94"/>
        <v>-78.674964251660128</v>
      </c>
      <c r="CC264" s="4">
        <f t="shared" si="95"/>
        <v>78.674964251660128</v>
      </c>
      <c r="CD264" s="4">
        <v>-34.5</v>
      </c>
      <c r="CE264" s="4">
        <f t="shared" si="96"/>
        <v>-93.860268484593632</v>
      </c>
      <c r="CF264" s="4">
        <f t="shared" si="97"/>
        <v>93.860268484593632</v>
      </c>
      <c r="CG264" s="4"/>
      <c r="CH264" s="4"/>
    </row>
    <row r="265" spans="70:86" x14ac:dyDescent="0.15">
      <c r="BR265" s="4"/>
      <c r="BS265" s="4"/>
      <c r="BT265" s="4"/>
      <c r="BU265" s="4">
        <v>25.75</v>
      </c>
      <c r="BV265" s="4">
        <f t="shared" si="90"/>
        <v>-30.609434820002804</v>
      </c>
      <c r="BW265" s="4">
        <f t="shared" si="91"/>
        <v>30.609434820002804</v>
      </c>
      <c r="BX265" s="4">
        <v>5.75</v>
      </c>
      <c r="BY265" s="4">
        <f t="shared" si="92"/>
        <v>-59.723843647240251</v>
      </c>
      <c r="BZ265" s="4">
        <f t="shared" si="93"/>
        <v>59.723843647240251</v>
      </c>
      <c r="CA265" s="4">
        <v>-14.25</v>
      </c>
      <c r="CB265" s="4">
        <f t="shared" si="94"/>
        <v>-78.720629443621704</v>
      </c>
      <c r="CC265" s="4">
        <f t="shared" si="95"/>
        <v>78.720629443621704</v>
      </c>
      <c r="CD265" s="4">
        <v>-34.25</v>
      </c>
      <c r="CE265" s="4">
        <f t="shared" si="96"/>
        <v>-93.951782846308987</v>
      </c>
      <c r="CF265" s="4">
        <f t="shared" si="97"/>
        <v>93.951782846308987</v>
      </c>
      <c r="CG265" s="4"/>
      <c r="CH265" s="4"/>
    </row>
    <row r="266" spans="70:86" x14ac:dyDescent="0.15">
      <c r="BR266" s="4"/>
      <c r="BS266" s="4"/>
      <c r="BT266" s="4"/>
      <c r="BU266" s="4">
        <v>26</v>
      </c>
      <c r="BV266" s="4">
        <f t="shared" si="90"/>
        <v>-30.397368307141328</v>
      </c>
      <c r="BW266" s="4">
        <f t="shared" si="91"/>
        <v>30.397368307141328</v>
      </c>
      <c r="BX266" s="4">
        <v>6</v>
      </c>
      <c r="BY266" s="4">
        <f t="shared" si="92"/>
        <v>-59.6992462263972</v>
      </c>
      <c r="BZ266" s="4">
        <f t="shared" si="93"/>
        <v>59.6992462263972</v>
      </c>
      <c r="CA266" s="4">
        <v>-14</v>
      </c>
      <c r="CB266" s="4">
        <f t="shared" si="94"/>
        <v>-78.765474670060868</v>
      </c>
      <c r="CC266" s="4">
        <f t="shared" si="95"/>
        <v>78.765474670060868</v>
      </c>
      <c r="CD266" s="4">
        <v>-34</v>
      </c>
      <c r="CE266" s="4">
        <f t="shared" si="96"/>
        <v>-94.042543564069973</v>
      </c>
      <c r="CF266" s="4">
        <f t="shared" si="97"/>
        <v>94.042543564069973</v>
      </c>
      <c r="CG266" s="4"/>
      <c r="CH266" s="4"/>
    </row>
    <row r="267" spans="70:86" x14ac:dyDescent="0.15">
      <c r="BR267" s="4"/>
      <c r="BS267" s="4"/>
      <c r="BT267" s="4"/>
      <c r="BU267" s="4">
        <v>26.25</v>
      </c>
      <c r="BV267" s="4">
        <f t="shared" si="90"/>
        <v>-30.181741169124091</v>
      </c>
      <c r="BW267" s="4">
        <f t="shared" si="91"/>
        <v>30.181741169124091</v>
      </c>
      <c r="BX267" s="4">
        <v>6.25</v>
      </c>
      <c r="BY267" s="4">
        <f t="shared" si="92"/>
        <v>-59.673591311400052</v>
      </c>
      <c r="BZ267" s="4">
        <f t="shared" si="93"/>
        <v>59.673591311400052</v>
      </c>
      <c r="CA267" s="4">
        <v>-13.75</v>
      </c>
      <c r="CB267" s="4">
        <f t="shared" si="94"/>
        <v>-78.809501330740574</v>
      </c>
      <c r="CC267" s="4">
        <f t="shared" si="95"/>
        <v>78.809501330740574</v>
      </c>
      <c r="CD267" s="4">
        <v>-33.75</v>
      </c>
      <c r="CE267" s="4">
        <f t="shared" si="96"/>
        <v>-94.132552817821747</v>
      </c>
      <c r="CF267" s="4">
        <f t="shared" si="97"/>
        <v>94.132552817821747</v>
      </c>
      <c r="CG267" s="4"/>
      <c r="CH267" s="4"/>
    </row>
    <row r="268" spans="70:86" x14ac:dyDescent="0.15">
      <c r="BR268" s="4"/>
      <c r="BS268" s="4"/>
      <c r="BT268" s="4"/>
      <c r="BU268" s="4">
        <v>26.5</v>
      </c>
      <c r="BV268" s="4">
        <f t="shared" si="90"/>
        <v>-29.962476533157268</v>
      </c>
      <c r="BW268" s="4">
        <f t="shared" si="91"/>
        <v>29.962476533157268</v>
      </c>
      <c r="BX268" s="4">
        <v>6.5</v>
      </c>
      <c r="BY268" s="4">
        <f t="shared" si="92"/>
        <v>-59.646877537721956</v>
      </c>
      <c r="BZ268" s="4">
        <f t="shared" si="93"/>
        <v>59.646877537721956</v>
      </c>
      <c r="CA268" s="4">
        <v>-13.5</v>
      </c>
      <c r="CB268" s="4">
        <f t="shared" si="94"/>
        <v>-78.852710796776037</v>
      </c>
      <c r="CC268" s="4">
        <f t="shared" si="95"/>
        <v>78.852710796776037</v>
      </c>
      <c r="CD268" s="4">
        <v>-33.5</v>
      </c>
      <c r="CE268" s="4">
        <f t="shared" si="96"/>
        <v>-94.221812761164813</v>
      </c>
      <c r="CF268" s="4">
        <f t="shared" si="97"/>
        <v>94.221812761164813</v>
      </c>
      <c r="CG268" s="4"/>
      <c r="CH268" s="4"/>
    </row>
    <row r="269" spans="70:86" x14ac:dyDescent="0.15">
      <c r="BR269" s="4"/>
      <c r="BS269" s="4"/>
      <c r="BT269" s="4"/>
      <c r="BU269" s="4">
        <v>26.75</v>
      </c>
      <c r="BV269" s="4">
        <f t="shared" si="90"/>
        <v>-29.739493943239854</v>
      </c>
      <c r="BW269" s="4">
        <f t="shared" si="91"/>
        <v>29.739493943239854</v>
      </c>
      <c r="BX269" s="4">
        <v>6.75</v>
      </c>
      <c r="BY269" s="4">
        <f t="shared" si="92"/>
        <v>-59.6191034820216</v>
      </c>
      <c r="BZ269" s="4">
        <f t="shared" si="93"/>
        <v>59.6191034820216</v>
      </c>
      <c r="CA269" s="4">
        <v>-13.25</v>
      </c>
      <c r="CB269" s="4">
        <f t="shared" si="94"/>
        <v>-78.895104410856831</v>
      </c>
      <c r="CC269" s="4">
        <f t="shared" si="95"/>
        <v>78.895104410856831</v>
      </c>
      <c r="CD269" s="4">
        <v>-33.25</v>
      </c>
      <c r="CE269" s="4">
        <f t="shared" si="96"/>
        <v>-94.310325521652189</v>
      </c>
      <c r="CF269" s="4">
        <f t="shared" si="97"/>
        <v>94.310325521652189</v>
      </c>
      <c r="CG269" s="4"/>
      <c r="CH269" s="4"/>
    </row>
    <row r="270" spans="70:86" x14ac:dyDescent="0.15">
      <c r="BR270" s="4"/>
      <c r="BS270" s="4"/>
      <c r="BT270" s="4"/>
      <c r="BU270" s="4">
        <v>27</v>
      </c>
      <c r="BV270" s="4">
        <f t="shared" si="90"/>
        <v>-29.512709126747414</v>
      </c>
      <c r="BW270" s="4">
        <f t="shared" si="91"/>
        <v>29.512709126747414</v>
      </c>
      <c r="BX270" s="4">
        <v>7</v>
      </c>
      <c r="BY270" s="4">
        <f t="shared" si="92"/>
        <v>-59.590267661758325</v>
      </c>
      <c r="BZ270" s="4">
        <f t="shared" si="93"/>
        <v>59.590267661758325</v>
      </c>
      <c r="CA270" s="4">
        <v>-13</v>
      </c>
      <c r="CB270" s="4">
        <f t="shared" si="94"/>
        <v>-78.93668348746354</v>
      </c>
      <c r="CC270" s="4">
        <f t="shared" si="95"/>
        <v>78.93668348746354</v>
      </c>
      <c r="CD270" s="4">
        <v>-33</v>
      </c>
      <c r="CE270" s="4">
        <f t="shared" si="96"/>
        <v>-94.398093201081139</v>
      </c>
      <c r="CF270" s="4">
        <f t="shared" si="97"/>
        <v>94.398093201081139</v>
      </c>
      <c r="CG270" s="4"/>
      <c r="CH270" s="4"/>
    </row>
    <row r="271" spans="70:86" x14ac:dyDescent="0.15">
      <c r="BR271" s="4"/>
      <c r="BS271" s="4"/>
      <c r="BT271" s="4"/>
      <c r="BU271" s="4">
        <v>27.25</v>
      </c>
      <c r="BV271" s="4">
        <f t="shared" si="90"/>
        <v>-29.282033740845257</v>
      </c>
      <c r="BW271" s="4">
        <f t="shared" si="91"/>
        <v>29.282033740845257</v>
      </c>
      <c r="BX271" s="4">
        <v>7.25</v>
      </c>
      <c r="BY271" s="4">
        <f t="shared" si="92"/>
        <v>-59.56036853478998</v>
      </c>
      <c r="BZ271" s="4">
        <f t="shared" si="93"/>
        <v>59.56036853478998</v>
      </c>
      <c r="CA271" s="4">
        <v>-12.75</v>
      </c>
      <c r="CB271" s="4">
        <f t="shared" si="94"/>
        <v>-78.977449313079234</v>
      </c>
      <c r="CC271" s="4">
        <f t="shared" si="95"/>
        <v>78.977449313079234</v>
      </c>
      <c r="CD271" s="4">
        <v>-32.75</v>
      </c>
      <c r="CE271" s="4">
        <f t="shared" si="96"/>
        <v>-94.485117875779778</v>
      </c>
      <c r="CF271" s="4">
        <f t="shared" si="97"/>
        <v>94.485117875779778</v>
      </c>
      <c r="CG271" s="4"/>
      <c r="CH271" s="4"/>
    </row>
    <row r="272" spans="70:86" x14ac:dyDescent="0.15">
      <c r="BR272" s="4"/>
      <c r="BS272" s="4"/>
      <c r="BT272" s="4"/>
      <c r="BU272" s="4">
        <v>27.5</v>
      </c>
      <c r="BV272" s="4">
        <f t="shared" si="90"/>
        <v>-29.047375096555626</v>
      </c>
      <c r="BW272" s="4">
        <f t="shared" si="91"/>
        <v>29.047375096555626</v>
      </c>
      <c r="BX272" s="4">
        <v>7.5</v>
      </c>
      <c r="BY272" s="4">
        <f t="shared" si="92"/>
        <v>-59.529404498953291</v>
      </c>
      <c r="BZ272" s="4">
        <f t="shared" si="93"/>
        <v>59.529404498953291</v>
      </c>
      <c r="CA272" s="4">
        <v>-12.5</v>
      </c>
      <c r="CB272" s="4">
        <f t="shared" si="94"/>
        <v>-79.017403146395537</v>
      </c>
      <c r="CC272" s="4">
        <f t="shared" si="95"/>
        <v>79.017403146395537</v>
      </c>
      <c r="CD272" s="4">
        <v>-32.5</v>
      </c>
      <c r="CE272" s="4">
        <f t="shared" si="96"/>
        <v>-94.571401596888691</v>
      </c>
      <c r="CF272" s="4">
        <f t="shared" si="97"/>
        <v>94.571401596888691</v>
      </c>
      <c r="CG272" s="4"/>
      <c r="CH272" s="4"/>
    </row>
    <row r="273" spans="70:86" x14ac:dyDescent="0.15">
      <c r="BR273" s="4"/>
      <c r="BS273" s="4"/>
      <c r="BT273" s="4"/>
      <c r="BU273" s="4">
        <v>27.75</v>
      </c>
      <c r="BV273" s="4">
        <f t="shared" si="90"/>
        <v>-28.808635858020075</v>
      </c>
      <c r="BW273" s="4">
        <f t="shared" si="91"/>
        <v>28.808635858020075</v>
      </c>
      <c r="BX273" s="4">
        <v>7.75</v>
      </c>
      <c r="BY273" s="4">
        <f t="shared" si="92"/>
        <v>-59.497373891626509</v>
      </c>
      <c r="BZ273" s="4">
        <f t="shared" si="93"/>
        <v>59.497373891626509</v>
      </c>
      <c r="CA273" s="4">
        <v>-12.25</v>
      </c>
      <c r="CB273" s="4">
        <f t="shared" si="94"/>
        <v>-79.056546218513745</v>
      </c>
      <c r="CC273" s="4">
        <f t="shared" si="95"/>
        <v>79.056546218513745</v>
      </c>
      <c r="CD273" s="4">
        <v>-32.25</v>
      </c>
      <c r="CE273" s="4">
        <f t="shared" si="96"/>
        <v>-94.656946390637387</v>
      </c>
      <c r="CF273" s="4">
        <f t="shared" si="97"/>
        <v>94.656946390637387</v>
      </c>
      <c r="CG273" s="4"/>
      <c r="CH273" s="4"/>
    </row>
    <row r="274" spans="70:86" x14ac:dyDescent="0.15">
      <c r="BR274" s="4"/>
      <c r="BS274" s="4"/>
      <c r="BT274" s="4"/>
      <c r="BU274" s="4">
        <v>28</v>
      </c>
      <c r="BV274" s="4">
        <f t="shared" si="90"/>
        <v>-28.565713714171402</v>
      </c>
      <c r="BW274" s="4">
        <f t="shared" si="91"/>
        <v>28.565713714171402</v>
      </c>
      <c r="BX274" s="4">
        <v>8</v>
      </c>
      <c r="BY274" s="4">
        <f t="shared" si="92"/>
        <v>-59.464274989274024</v>
      </c>
      <c r="BZ274" s="4">
        <f t="shared" si="93"/>
        <v>59.464274989274024</v>
      </c>
      <c r="CA274" s="4">
        <v>-12</v>
      </c>
      <c r="CB274" s="4">
        <f t="shared" si="94"/>
        <v>-79.094879733140758</v>
      </c>
      <c r="CC274" s="4">
        <f t="shared" si="95"/>
        <v>79.094879733140758</v>
      </c>
      <c r="CD274" s="4">
        <v>-32</v>
      </c>
      <c r="CE274" s="4">
        <f t="shared" si="96"/>
        <v>-94.741754258616083</v>
      </c>
      <c r="CF274" s="4">
        <f t="shared" si="97"/>
        <v>94.741754258616083</v>
      </c>
      <c r="CG274" s="4"/>
      <c r="CH274" s="4"/>
    </row>
    <row r="275" spans="70:86" x14ac:dyDescent="0.15">
      <c r="BR275" s="4"/>
      <c r="BS275" s="4"/>
      <c r="BT275" s="4"/>
      <c r="BU275" s="4">
        <v>28.25</v>
      </c>
      <c r="BV275" s="4">
        <f t="shared" si="90"/>
        <v>-28.318501019651446</v>
      </c>
      <c r="BW275" s="4">
        <f t="shared" si="91"/>
        <v>28.318501019651446</v>
      </c>
      <c r="BX275" s="4">
        <v>8.25</v>
      </c>
      <c r="BY275" s="4">
        <f t="shared" si="92"/>
        <v>-59.430106006972593</v>
      </c>
      <c r="BZ275" s="4">
        <f t="shared" si="93"/>
        <v>59.430106006972593</v>
      </c>
      <c r="CA275" s="4">
        <v>-11.75</v>
      </c>
      <c r="CB275" s="4">
        <f t="shared" si="94"/>
        <v>-79.132404866780078</v>
      </c>
      <c r="CC275" s="4">
        <f t="shared" si="95"/>
        <v>79.132404866780078</v>
      </c>
      <c r="CD275" s="4">
        <v>-31.75</v>
      </c>
      <c r="CE275" s="4">
        <f t="shared" si="96"/>
        <v>-94.825827178042587</v>
      </c>
      <c r="CF275" s="4">
        <f t="shared" si="97"/>
        <v>94.825827178042587</v>
      </c>
      <c r="CG275" s="4"/>
      <c r="CH275" s="4"/>
    </row>
    <row r="276" spans="70:86" x14ac:dyDescent="0.15">
      <c r="BR276" s="4"/>
      <c r="BS276" s="4"/>
      <c r="BT276" s="4"/>
      <c r="BU276" s="4">
        <v>28.5</v>
      </c>
      <c r="BV276" s="4">
        <f t="shared" si="90"/>
        <v>-28.066884401372377</v>
      </c>
      <c r="BW276" s="4">
        <f t="shared" si="91"/>
        <v>28.066884401372377</v>
      </c>
      <c r="BX276" s="4">
        <v>8.5</v>
      </c>
      <c r="BY276" s="4">
        <f t="shared" si="92"/>
        <v>-59.39486509791903</v>
      </c>
      <c r="BZ276" s="4">
        <f t="shared" si="93"/>
        <v>59.39486509791903</v>
      </c>
      <c r="CA276" s="4">
        <v>-11.5</v>
      </c>
      <c r="CB276" s="4">
        <f t="shared" si="94"/>
        <v>-79.16912276891793</v>
      </c>
      <c r="CC276" s="4">
        <f t="shared" si="95"/>
        <v>79.16912276891793</v>
      </c>
      <c r="CD276" s="4">
        <v>-31.5</v>
      </c>
      <c r="CE276" s="4">
        <f t="shared" si="96"/>
        <v>-94.909167102024455</v>
      </c>
      <c r="CF276" s="4">
        <f t="shared" si="97"/>
        <v>94.909167102024455</v>
      </c>
      <c r="CG276" s="4"/>
      <c r="CH276" s="4"/>
    </row>
    <row r="277" spans="70:86" x14ac:dyDescent="0.15">
      <c r="BR277" s="4"/>
      <c r="BS277" s="4"/>
      <c r="BT277" s="4"/>
      <c r="BU277" s="4">
        <v>28.75</v>
      </c>
      <c r="BV277" s="4">
        <f t="shared" si="90"/>
        <v>-27.810744326608734</v>
      </c>
      <c r="BW277" s="4">
        <f t="shared" si="91"/>
        <v>27.810744326608734</v>
      </c>
      <c r="BX277" s="4">
        <v>8.75</v>
      </c>
      <c r="BY277" s="4">
        <f t="shared" si="92"/>
        <v>-59.358550352918826</v>
      </c>
      <c r="BZ277" s="4">
        <f t="shared" si="93"/>
        <v>59.358550352918826</v>
      </c>
      <c r="CA277" s="4">
        <v>-11.25</v>
      </c>
      <c r="CB277" s="4">
        <f t="shared" si="94"/>
        <v>-79.205034562204446</v>
      </c>
      <c r="CC277" s="4">
        <f t="shared" si="95"/>
        <v>79.205034562204446</v>
      </c>
      <c r="CD277" s="4">
        <v>-31.25</v>
      </c>
      <c r="CE277" s="4">
        <f t="shared" si="96"/>
        <v>-94.99177595981665</v>
      </c>
      <c r="CF277" s="4">
        <f t="shared" si="97"/>
        <v>94.99177595981665</v>
      </c>
      <c r="CG277" s="4"/>
      <c r="CH277" s="4"/>
    </row>
    <row r="278" spans="70:86" x14ac:dyDescent="0.15">
      <c r="BR278" s="4"/>
      <c r="BS278" s="4"/>
      <c r="BT278" s="4"/>
      <c r="BU278" s="4">
        <v>29</v>
      </c>
      <c r="BV278" s="4">
        <f t="shared" si="90"/>
        <v>-27.54995462791182</v>
      </c>
      <c r="BW278" s="4">
        <f t="shared" si="91"/>
        <v>27.54995462791182</v>
      </c>
      <c r="BX278" s="4">
        <v>9</v>
      </c>
      <c r="BY278" s="4">
        <f t="shared" si="92"/>
        <v>-59.321159799855565</v>
      </c>
      <c r="BZ278" s="4">
        <f t="shared" si="93"/>
        <v>59.321159799855565</v>
      </c>
      <c r="CA278" s="4">
        <v>-11</v>
      </c>
      <c r="CB278" s="4">
        <f t="shared" si="94"/>
        <v>-79.240141342630125</v>
      </c>
      <c r="CC278" s="4">
        <f t="shared" si="95"/>
        <v>79.240141342630125</v>
      </c>
      <c r="CD278" s="4">
        <v>-31</v>
      </c>
      <c r="CE278" s="4">
        <f t="shared" si="96"/>
        <v>-95.073655657074639</v>
      </c>
      <c r="CF278" s="4">
        <f t="shared" si="97"/>
        <v>95.073655657074639</v>
      </c>
      <c r="CG278" s="4"/>
      <c r="CH278" s="4"/>
    </row>
    <row r="279" spans="70:86" x14ac:dyDescent="0.15">
      <c r="BR279" s="4"/>
      <c r="BS279" s="4"/>
      <c r="BT279" s="4"/>
      <c r="BU279" s="4">
        <v>29.25</v>
      </c>
      <c r="BV279" s="4">
        <f t="shared" si="90"/>
        <v>-27.28438197944018</v>
      </c>
      <c r="BW279" s="4">
        <f t="shared" si="91"/>
        <v>27.28438197944018</v>
      </c>
      <c r="BX279" s="4">
        <v>9.25</v>
      </c>
      <c r="BY279" s="4">
        <f t="shared" si="92"/>
        <v>-59.282691403140596</v>
      </c>
      <c r="BZ279" s="4">
        <f t="shared" si="93"/>
        <v>59.282691403140596</v>
      </c>
      <c r="CA279" s="4">
        <v>-10.75</v>
      </c>
      <c r="CB279" s="4">
        <f t="shared" si="94"/>
        <v>-79.274444179697653</v>
      </c>
      <c r="CC279" s="4">
        <f t="shared" si="95"/>
        <v>79.274444179697653</v>
      </c>
      <c r="CD279" s="4">
        <v>-30.75</v>
      </c>
      <c r="CE279" s="4">
        <f t="shared" si="96"/>
        <v>-95.154808076103023</v>
      </c>
      <c r="CF279" s="4">
        <f t="shared" si="97"/>
        <v>95.154808076103023</v>
      </c>
      <c r="CG279" s="4"/>
      <c r="CH279" s="4"/>
    </row>
    <row r="280" spans="70:86" x14ac:dyDescent="0.15">
      <c r="BR280" s="4"/>
      <c r="BS280" s="4"/>
      <c r="BT280" s="4"/>
      <c r="BU280" s="4">
        <v>29.5</v>
      </c>
      <c r="BV280" s="4">
        <f t="shared" si="90"/>
        <v>-27.013885318480199</v>
      </c>
      <c r="BW280" s="4">
        <f t="shared" si="91"/>
        <v>27.013885318480199</v>
      </c>
      <c r="BX280" s="4">
        <v>9.5</v>
      </c>
      <c r="BY280" s="4">
        <f t="shared" si="92"/>
        <v>-59.24314306314276</v>
      </c>
      <c r="BZ280" s="4">
        <f t="shared" si="93"/>
        <v>59.24314306314276</v>
      </c>
      <c r="CA280" s="4">
        <v>-10.5</v>
      </c>
      <c r="CB280" s="4">
        <f t="shared" si="94"/>
        <v>-79.30794411658897</v>
      </c>
      <c r="CC280" s="4">
        <f t="shared" si="95"/>
        <v>79.30794411658897</v>
      </c>
      <c r="CD280" s="4">
        <v>-30.5</v>
      </c>
      <c r="CE280" s="4">
        <f t="shared" si="96"/>
        <v>-95.235235076099855</v>
      </c>
      <c r="CF280" s="4">
        <f t="shared" si="97"/>
        <v>95.235235076099855</v>
      </c>
      <c r="CG280" s="4"/>
      <c r="CH280" s="4"/>
    </row>
    <row r="281" spans="70:86" x14ac:dyDescent="0.15">
      <c r="BR281" s="4"/>
      <c r="BS281" s="4"/>
      <c r="BT281" s="4"/>
      <c r="BU281" s="4">
        <v>29.75</v>
      </c>
      <c r="BV281" s="4">
        <f t="shared" si="90"/>
        <v>-26.738315204963833</v>
      </c>
      <c r="BW281" s="4">
        <f t="shared" si="91"/>
        <v>26.738315204963833</v>
      </c>
      <c r="BX281" s="4">
        <v>9.75</v>
      </c>
      <c r="BY281" s="4">
        <f t="shared" si="92"/>
        <v>-59.202512615597662</v>
      </c>
      <c r="BZ281" s="4">
        <f t="shared" si="93"/>
        <v>59.202512615597662</v>
      </c>
      <c r="CA281" s="4">
        <v>-10.25</v>
      </c>
      <c r="CB281" s="4">
        <f t="shared" si="94"/>
        <v>-79.340642170327811</v>
      </c>
      <c r="CC281" s="4">
        <f t="shared" si="95"/>
        <v>79.340642170327811</v>
      </c>
      <c r="CD281" s="4">
        <v>-30.25</v>
      </c>
      <c r="CE281" s="4">
        <f t="shared" si="96"/>
        <v>-95.314938493396724</v>
      </c>
      <c r="CF281" s="4">
        <f t="shared" si="97"/>
        <v>95.314938493396724</v>
      </c>
      <c r="CG281" s="4"/>
      <c r="CH281" s="4"/>
    </row>
    <row r="282" spans="70:86" x14ac:dyDescent="0.15">
      <c r="BR282" s="4"/>
      <c r="BS282" s="4"/>
      <c r="BT282" s="4"/>
      <c r="BU282" s="4">
        <v>30</v>
      </c>
      <c r="BV282" s="4">
        <f t="shared" si="90"/>
        <v>-26.457513110645905</v>
      </c>
      <c r="BW282" s="4">
        <f t="shared" si="91"/>
        <v>26.457513110645905</v>
      </c>
      <c r="BX282" s="4">
        <v>10</v>
      </c>
      <c r="BY282" s="4">
        <f t="shared" si="92"/>
        <v>-59.16079783099616</v>
      </c>
      <c r="BZ282" s="4">
        <f t="shared" si="93"/>
        <v>59.16079783099616</v>
      </c>
      <c r="CA282" s="4">
        <v>-10</v>
      </c>
      <c r="CB282" s="4">
        <f t="shared" si="94"/>
        <v>-79.372539331937716</v>
      </c>
      <c r="CC282" s="4">
        <f t="shared" si="95"/>
        <v>79.372539331937716</v>
      </c>
      <c r="CD282" s="4">
        <v>-30</v>
      </c>
      <c r="CE282" s="4">
        <f t="shared" si="96"/>
        <v>-95.393920141694565</v>
      </c>
      <c r="CF282" s="4">
        <f t="shared" si="97"/>
        <v>95.393920141694565</v>
      </c>
      <c r="CG282" s="4"/>
      <c r="CH282" s="4"/>
    </row>
    <row r="283" spans="70:86" x14ac:dyDescent="0.15">
      <c r="BR283" s="4"/>
      <c r="BS283" s="4"/>
      <c r="BT283" s="4"/>
      <c r="BU283" s="4">
        <v>30.25</v>
      </c>
      <c r="BV283" s="4">
        <f t="shared" si="90"/>
        <v>-26.171310628243287</v>
      </c>
      <c r="BW283" s="4">
        <f t="shared" si="91"/>
        <v>26.171310628243287</v>
      </c>
      <c r="BX283" s="4">
        <v>10.25</v>
      </c>
      <c r="BY283" s="4">
        <f t="shared" si="92"/>
        <v>-59.117996413951651</v>
      </c>
      <c r="BZ283" s="4">
        <f t="shared" si="93"/>
        <v>59.117996413951651</v>
      </c>
      <c r="CA283" s="4">
        <v>-9.75</v>
      </c>
      <c r="CB283" s="4">
        <f t="shared" si="94"/>
        <v>-79.403636566595608</v>
      </c>
      <c r="CC283" s="4">
        <f t="shared" si="95"/>
        <v>79.403636566595608</v>
      </c>
      <c r="CD283" s="4">
        <v>-29.75</v>
      </c>
      <c r="CE283" s="4">
        <f t="shared" si="96"/>
        <v>-95.47218181229546</v>
      </c>
      <c r="CF283" s="4">
        <f t="shared" si="97"/>
        <v>95.47218181229546</v>
      </c>
      <c r="CG283" s="4"/>
      <c r="CH283" s="4"/>
    </row>
    <row r="284" spans="70:86" x14ac:dyDescent="0.15">
      <c r="BR284" s="4"/>
      <c r="BS284" s="4"/>
      <c r="BT284" s="4"/>
      <c r="BU284" s="4">
        <v>30.5</v>
      </c>
      <c r="BV284" s="4">
        <f t="shared" si="90"/>
        <v>-25.879528589215067</v>
      </c>
      <c r="BW284" s="4">
        <f t="shared" si="91"/>
        <v>25.879528589215067</v>
      </c>
      <c r="BX284" s="4">
        <v>10.5</v>
      </c>
      <c r="BY284" s="4">
        <f t="shared" si="92"/>
        <v>-59.074106002545648</v>
      </c>
      <c r="BZ284" s="4">
        <f t="shared" si="93"/>
        <v>59.074106002545648</v>
      </c>
      <c r="CA284" s="4">
        <v>-9.5</v>
      </c>
      <c r="CB284" s="4">
        <f t="shared" si="94"/>
        <v>-79.433934813780937</v>
      </c>
      <c r="CC284" s="4">
        <f t="shared" si="95"/>
        <v>79.433934813780937</v>
      </c>
      <c r="CD284" s="4">
        <v>-29.5</v>
      </c>
      <c r="CE284" s="4">
        <f t="shared" si="96"/>
        <v>-95.549725274330328</v>
      </c>
      <c r="CF284" s="4">
        <f t="shared" si="97"/>
        <v>95.549725274330328</v>
      </c>
      <c r="CG284" s="4"/>
      <c r="CH284" s="4"/>
    </row>
    <row r="285" spans="70:86" x14ac:dyDescent="0.15">
      <c r="BR285" s="4"/>
      <c r="BS285" s="4"/>
      <c r="BT285" s="4"/>
      <c r="BU285" s="4">
        <v>30.75</v>
      </c>
      <c r="BV285" s="4">
        <f t="shared" si="90"/>
        <v>-25.581976076917904</v>
      </c>
      <c r="BW285" s="4">
        <f t="shared" si="91"/>
        <v>25.581976076917904</v>
      </c>
      <c r="BX285" s="4">
        <v>10.75</v>
      </c>
      <c r="BY285" s="4">
        <f t="shared" si="92"/>
        <v>-59.029124167651347</v>
      </c>
      <c r="BZ285" s="4">
        <f t="shared" si="93"/>
        <v>59.029124167651347</v>
      </c>
      <c r="CA285" s="4">
        <v>-9.25</v>
      </c>
      <c r="CB285" s="4">
        <f t="shared" si="94"/>
        <v>-79.46343498742047</v>
      </c>
      <c r="CC285" s="4">
        <f t="shared" si="95"/>
        <v>79.46343498742047</v>
      </c>
      <c r="CD285" s="4">
        <v>-29.25</v>
      </c>
      <c r="CE285" s="4">
        <f t="shared" si="96"/>
        <v>-95.6265522749827</v>
      </c>
      <c r="CF285" s="4">
        <f t="shared" si="97"/>
        <v>95.6265522749827</v>
      </c>
      <c r="CG285" s="4"/>
      <c r="CH285" s="4"/>
    </row>
    <row r="286" spans="70:86" x14ac:dyDescent="0.15">
      <c r="BR286" s="4"/>
      <c r="BS286" s="4"/>
      <c r="BT286" s="4"/>
      <c r="BU286" s="4">
        <v>31</v>
      </c>
      <c r="BV286" s="4">
        <f t="shared" si="90"/>
        <v>-25.278449319529077</v>
      </c>
      <c r="BW286" s="4">
        <f t="shared" si="91"/>
        <v>25.278449319529077</v>
      </c>
      <c r="BX286" s="4">
        <v>11</v>
      </c>
      <c r="BY286" s="4">
        <f t="shared" si="92"/>
        <v>-58.98304841223451</v>
      </c>
      <c r="BZ286" s="4">
        <f t="shared" si="93"/>
        <v>58.98304841223451</v>
      </c>
      <c r="CA286" s="4">
        <v>-9</v>
      </c>
      <c r="CB286" s="4">
        <f t="shared" si="94"/>
        <v>-79.4921379760288</v>
      </c>
      <c r="CC286" s="4">
        <f t="shared" si="95"/>
        <v>79.4921379760288</v>
      </c>
      <c r="CD286" s="4">
        <v>-29</v>
      </c>
      <c r="CE286" s="4">
        <f t="shared" si="96"/>
        <v>-95.702664539708607</v>
      </c>
      <c r="CF286" s="4">
        <f t="shared" si="97"/>
        <v>95.702664539708607</v>
      </c>
      <c r="CG286" s="4"/>
      <c r="CH286" s="4"/>
    </row>
    <row r="287" spans="70:86" x14ac:dyDescent="0.15">
      <c r="BR287" s="4"/>
      <c r="BS287" s="4"/>
      <c r="BT287" s="4"/>
      <c r="BU287" s="4">
        <v>31.25</v>
      </c>
      <c r="BV287" s="4">
        <f t="shared" si="90"/>
        <v>-24.968730444297723</v>
      </c>
      <c r="BW287" s="4">
        <f t="shared" si="91"/>
        <v>24.968730444297723</v>
      </c>
      <c r="BX287" s="4">
        <v>11.25</v>
      </c>
      <c r="BY287" s="4">
        <f t="shared" si="92"/>
        <v>-58.935876170631417</v>
      </c>
      <c r="BZ287" s="4">
        <f t="shared" si="93"/>
        <v>58.935876170631417</v>
      </c>
      <c r="CA287" s="4">
        <v>-8.75</v>
      </c>
      <c r="CB287" s="4">
        <f t="shared" si="94"/>
        <v>-79.52004464284461</v>
      </c>
      <c r="CC287" s="4">
        <f t="shared" si="95"/>
        <v>79.52004464284461</v>
      </c>
      <c r="CD287" s="4">
        <v>-28.75</v>
      </c>
      <c r="CE287" s="4">
        <f t="shared" si="96"/>
        <v>-95.778063772452612</v>
      </c>
      <c r="CF287" s="4">
        <f t="shared" si="97"/>
        <v>95.778063772452612</v>
      </c>
      <c r="CG287" s="4"/>
      <c r="CH287" s="4"/>
    </row>
    <row r="288" spans="70:86" x14ac:dyDescent="0.15">
      <c r="BR288" s="4"/>
      <c r="BS288" s="4"/>
      <c r="BT288" s="4"/>
      <c r="BU288" s="4">
        <v>31.5</v>
      </c>
      <c r="BV288" s="4">
        <f t="shared" si="90"/>
        <v>-24.652586071242101</v>
      </c>
      <c r="BW288" s="4">
        <f t="shared" si="91"/>
        <v>24.652586071242101</v>
      </c>
      <c r="BX288" s="4">
        <v>11.5</v>
      </c>
      <c r="BY288" s="4">
        <f t="shared" si="92"/>
        <v>-58.887604807803143</v>
      </c>
      <c r="BZ288" s="4">
        <f t="shared" si="93"/>
        <v>58.887604807803143</v>
      </c>
      <c r="CA288" s="4">
        <v>-8.5</v>
      </c>
      <c r="CB288" s="4">
        <f t="shared" si="94"/>
        <v>-79.547155825962747</v>
      </c>
      <c r="CC288" s="4">
        <f t="shared" si="95"/>
        <v>79.547155825962747</v>
      </c>
      <c r="CD288" s="4">
        <v>-28.5</v>
      </c>
      <c r="CE288" s="4">
        <f t="shared" si="96"/>
        <v>-95.852751655860146</v>
      </c>
      <c r="CF288" s="4">
        <f t="shared" si="97"/>
        <v>95.852751655860146</v>
      </c>
      <c r="CG288" s="4"/>
      <c r="CH288" s="4"/>
    </row>
    <row r="289" spans="70:86" x14ac:dyDescent="0.15">
      <c r="BR289" s="4"/>
      <c r="BS289" s="4"/>
      <c r="BT289" s="4"/>
      <c r="BU289" s="4">
        <v>31.75</v>
      </c>
      <c r="BV289" s="4">
        <f t="shared" si="90"/>
        <v>-24.329765720203721</v>
      </c>
      <c r="BW289" s="4">
        <f t="shared" si="91"/>
        <v>24.329765720203721</v>
      </c>
      <c r="BX289" s="4">
        <v>11.75</v>
      </c>
      <c r="BY289" s="4">
        <f t="shared" si="92"/>
        <v>-58.838231618565835</v>
      </c>
      <c r="BZ289" s="4">
        <f t="shared" si="93"/>
        <v>58.838231618565835</v>
      </c>
      <c r="CA289" s="4">
        <v>-8.25</v>
      </c>
      <c r="CB289" s="4">
        <f t="shared" si="94"/>
        <v>-79.573472338462139</v>
      </c>
      <c r="CC289" s="4">
        <f t="shared" si="95"/>
        <v>79.573472338462139</v>
      </c>
      <c r="CD289" s="4">
        <v>-28.25</v>
      </c>
      <c r="CE289" s="4">
        <f t="shared" si="96"/>
        <v>-95.92672985148613</v>
      </c>
      <c r="CF289" s="4">
        <f t="shared" si="97"/>
        <v>95.92672985148613</v>
      </c>
      <c r="CG289" s="4"/>
      <c r="CH289" s="4"/>
    </row>
    <row r="290" spans="70:86" x14ac:dyDescent="0.15">
      <c r="BR290" s="4"/>
      <c r="BS290" s="4"/>
      <c r="BT290" s="4"/>
      <c r="BU290" s="4">
        <v>32</v>
      </c>
      <c r="BV290" s="4">
        <f t="shared" si="90"/>
        <v>-24</v>
      </c>
      <c r="BW290" s="4">
        <f t="shared" si="91"/>
        <v>24</v>
      </c>
      <c r="BX290" s="4">
        <v>12</v>
      </c>
      <c r="BY290" s="4">
        <f t="shared" si="92"/>
        <v>-58.787753826796276</v>
      </c>
      <c r="BZ290" s="4">
        <f t="shared" si="93"/>
        <v>58.787753826796276</v>
      </c>
      <c r="CA290" s="4">
        <v>-8</v>
      </c>
      <c r="CB290" s="4">
        <f t="shared" si="94"/>
        <v>-79.598994968529595</v>
      </c>
      <c r="CC290" s="4">
        <f t="shared" si="95"/>
        <v>79.598994968529595</v>
      </c>
      <c r="CD290" s="4">
        <v>-28</v>
      </c>
      <c r="CE290" s="4">
        <f t="shared" si="96"/>
        <v>-96</v>
      </c>
      <c r="CF290" s="4">
        <f t="shared" si="97"/>
        <v>96</v>
      </c>
      <c r="CG290" s="4"/>
      <c r="CH290" s="4"/>
    </row>
    <row r="291" spans="70:86" x14ac:dyDescent="0.15">
      <c r="BR291" s="4"/>
      <c r="BS291" s="4"/>
      <c r="BT291" s="4"/>
      <c r="BU291" s="4">
        <v>32.25</v>
      </c>
      <c r="BV291" s="4">
        <f t="shared" si="90"/>
        <v>-23.662998542027594</v>
      </c>
      <c r="BW291" s="4">
        <f t="shared" si="91"/>
        <v>23.662998542027594</v>
      </c>
      <c r="BX291" s="4">
        <v>12.25</v>
      </c>
      <c r="BY291" s="4">
        <f t="shared" si="92"/>
        <v>-58.736168584612329</v>
      </c>
      <c r="BZ291" s="4">
        <f t="shared" si="93"/>
        <v>58.736168584612329</v>
      </c>
      <c r="CA291" s="4">
        <v>-7.75</v>
      </c>
      <c r="CB291" s="4">
        <f t="shared" si="94"/>
        <v>-79.623724479579579</v>
      </c>
      <c r="CC291" s="4">
        <f t="shared" si="95"/>
        <v>79.623724479579579</v>
      </c>
      <c r="CD291" s="4">
        <v>-27.75</v>
      </c>
      <c r="CE291" s="4">
        <f t="shared" si="96"/>
        <v>-96.072563721387183</v>
      </c>
      <c r="CF291" s="4">
        <f t="shared" si="97"/>
        <v>96.072563721387183</v>
      </c>
      <c r="CG291" s="4"/>
      <c r="CH291" s="4"/>
    </row>
    <row r="292" spans="70:86" x14ac:dyDescent="0.15">
      <c r="BR292" s="4"/>
      <c r="BS292" s="4"/>
      <c r="BT292" s="4"/>
      <c r="BU292" s="4">
        <v>32.5</v>
      </c>
      <c r="BV292" s="4">
        <f t="shared" si="90"/>
        <v>-23.318447632722037</v>
      </c>
      <c r="BW292" s="4">
        <f t="shared" si="91"/>
        <v>23.318447632722037</v>
      </c>
      <c r="BX292" s="4">
        <v>12.5</v>
      </c>
      <c r="BY292" s="4">
        <f t="shared" si="92"/>
        <v>-58.683472971527515</v>
      </c>
      <c r="BZ292" s="4">
        <f t="shared" si="93"/>
        <v>58.683472971527515</v>
      </c>
      <c r="CA292" s="4">
        <v>-7.5</v>
      </c>
      <c r="CB292" s="4">
        <f t="shared" si="94"/>
        <v>-79.647661610369951</v>
      </c>
      <c r="CC292" s="4">
        <f t="shared" si="95"/>
        <v>79.647661610369951</v>
      </c>
      <c r="CD292" s="4">
        <v>-27.5</v>
      </c>
      <c r="CE292" s="4">
        <f t="shared" si="96"/>
        <v>-96.14442261514705</v>
      </c>
      <c r="CF292" s="4">
        <f t="shared" si="97"/>
        <v>96.14442261514705</v>
      </c>
      <c r="CG292" s="4"/>
      <c r="CH292" s="4"/>
    </row>
    <row r="293" spans="70:86" x14ac:dyDescent="0.15">
      <c r="BR293" s="4"/>
      <c r="BS293" s="4"/>
      <c r="BT293" s="4"/>
      <c r="BU293" s="4">
        <v>32.75</v>
      </c>
      <c r="BV293" s="4">
        <f t="shared" si="90"/>
        <v>-22.966007489330835</v>
      </c>
      <c r="BW293" s="4">
        <f t="shared" si="91"/>
        <v>22.966007489330835</v>
      </c>
      <c r="BX293" s="4">
        <v>12.75</v>
      </c>
      <c r="BY293" s="4">
        <f t="shared" si="92"/>
        <v>-58.629663993579221</v>
      </c>
      <c r="BZ293" s="4">
        <f t="shared" si="93"/>
        <v>58.629663993579221</v>
      </c>
      <c r="CA293" s="4">
        <v>-7.25</v>
      </c>
      <c r="CB293" s="4">
        <f t="shared" si="94"/>
        <v>-79.670807075113785</v>
      </c>
      <c r="CC293" s="4">
        <f t="shared" si="95"/>
        <v>79.670807075113785</v>
      </c>
      <c r="CD293" s="4">
        <v>-27.25</v>
      </c>
      <c r="CE293" s="4">
        <f t="shared" si="96"/>
        <v>-96.215578260487533</v>
      </c>
      <c r="CF293" s="4">
        <f t="shared" si="97"/>
        <v>96.215578260487533</v>
      </c>
      <c r="CG293" s="4"/>
      <c r="CH293" s="4"/>
    </row>
    <row r="294" spans="70:86" x14ac:dyDescent="0.15">
      <c r="BR294" s="4"/>
      <c r="BS294" s="4"/>
      <c r="BT294" s="4"/>
      <c r="BU294" s="4">
        <v>33</v>
      </c>
      <c r="BV294" s="4">
        <f t="shared" si="90"/>
        <v>-22.605309110914629</v>
      </c>
      <c r="BW294" s="4">
        <f t="shared" si="91"/>
        <v>22.605309110914629</v>
      </c>
      <c r="BX294" s="4">
        <v>13</v>
      </c>
      <c r="BY294" s="4">
        <f t="shared" si="92"/>
        <v>-58.57473858242988</v>
      </c>
      <c r="BZ294" s="4">
        <f t="shared" si="93"/>
        <v>58.57473858242988</v>
      </c>
      <c r="CA294" s="4">
        <v>-7</v>
      </c>
      <c r="CB294" s="4">
        <f t="shared" si="94"/>
        <v>-79.693161563587125</v>
      </c>
      <c r="CC294" s="4">
        <f t="shared" si="95"/>
        <v>79.693161563587125</v>
      </c>
      <c r="CD294" s="4">
        <v>-27</v>
      </c>
      <c r="CE294" s="4">
        <f t="shared" si="96"/>
        <v>-96.286032216516219</v>
      </c>
      <c r="CF294" s="4">
        <f t="shared" si="97"/>
        <v>96.286032216516219</v>
      </c>
      <c r="CG294" s="4"/>
      <c r="CH294" s="4"/>
    </row>
    <row r="295" spans="70:86" x14ac:dyDescent="0.15">
      <c r="BR295" s="4"/>
      <c r="BS295" s="4"/>
      <c r="BT295" s="4"/>
      <c r="BU295" s="4">
        <v>33.25</v>
      </c>
      <c r="BV295" s="4">
        <f t="shared" si="90"/>
        <v>-22.235950620560391</v>
      </c>
      <c r="BW295" s="4">
        <f t="shared" si="91"/>
        <v>22.235950620560391</v>
      </c>
      <c r="BX295" s="4">
        <v>13.25</v>
      </c>
      <c r="BY295" s="4">
        <f t="shared" si="92"/>
        <v>-58.5186935944404</v>
      </c>
      <c r="BZ295" s="4">
        <f t="shared" si="93"/>
        <v>58.5186935944404</v>
      </c>
      <c r="CA295" s="4">
        <v>-6.75</v>
      </c>
      <c r="CB295" s="4">
        <f t="shared" si="94"/>
        <v>-79.714725741233025</v>
      </c>
      <c r="CC295" s="4">
        <f t="shared" si="95"/>
        <v>79.714725741233025</v>
      </c>
      <c r="CD295" s="4">
        <v>-26.75</v>
      </c>
      <c r="CE295" s="4">
        <f t="shared" si="96"/>
        <v>-96.355786022428362</v>
      </c>
      <c r="CF295" s="4">
        <f t="shared" si="97"/>
        <v>96.355786022428362</v>
      </c>
      <c r="CG295" s="4"/>
      <c r="CH295" s="4"/>
    </row>
    <row r="296" spans="70:86" x14ac:dyDescent="0.15">
      <c r="BR296" s="4"/>
      <c r="BS296" s="4"/>
      <c r="BT296" s="4"/>
      <c r="BU296" s="4">
        <v>33.5</v>
      </c>
      <c r="BV296" s="4">
        <f t="shared" si="90"/>
        <v>-21.857492994394395</v>
      </c>
      <c r="BW296" s="4">
        <f t="shared" si="91"/>
        <v>21.857492994394395</v>
      </c>
      <c r="BX296" s="4">
        <v>13.5</v>
      </c>
      <c r="BY296" s="4">
        <f t="shared" si="92"/>
        <v>-58.461525809715233</v>
      </c>
      <c r="BZ296" s="4">
        <f t="shared" si="93"/>
        <v>58.461525809715233</v>
      </c>
      <c r="CA296" s="4">
        <v>-6.5</v>
      </c>
      <c r="CB296" s="4">
        <f t="shared" si="94"/>
        <v>-79.735500249261619</v>
      </c>
      <c r="CC296" s="4">
        <f t="shared" si="95"/>
        <v>79.735500249261619</v>
      </c>
      <c r="CD296" s="4">
        <v>-26.5</v>
      </c>
      <c r="CE296" s="4">
        <f t="shared" si="96"/>
        <v>-96.424841197691379</v>
      </c>
      <c r="CF296" s="4">
        <f t="shared" si="97"/>
        <v>96.424841197691379</v>
      </c>
      <c r="CG296" s="4"/>
      <c r="CH296" s="4"/>
    </row>
    <row r="297" spans="70:86" x14ac:dyDescent="0.15">
      <c r="BR297" s="4"/>
      <c r="BS297" s="4"/>
      <c r="BT297" s="4"/>
      <c r="BU297" s="4">
        <v>33.75</v>
      </c>
      <c r="BV297" s="4">
        <f t="shared" si="90"/>
        <v>-21.469455046647084</v>
      </c>
      <c r="BW297" s="4">
        <f t="shared" si="91"/>
        <v>21.469455046647084</v>
      </c>
      <c r="BX297" s="4">
        <v>13.75</v>
      </c>
      <c r="BY297" s="4">
        <f t="shared" si="92"/>
        <v>-58.403231931118334</v>
      </c>
      <c r="BZ297" s="4">
        <f t="shared" si="93"/>
        <v>58.403231931118334</v>
      </c>
      <c r="CA297" s="4">
        <v>-6.25</v>
      </c>
      <c r="CB297" s="4">
        <f t="shared" si="94"/>
        <v>-79.755485704746349</v>
      </c>
      <c r="CC297" s="4">
        <f t="shared" si="95"/>
        <v>79.755485704746349</v>
      </c>
      <c r="CD297" s="4">
        <v>-26.25</v>
      </c>
      <c r="CE297" s="4">
        <f t="shared" si="96"/>
        <v>-96.493199242226396</v>
      </c>
      <c r="CF297" s="4">
        <f t="shared" si="97"/>
        <v>96.493199242226396</v>
      </c>
      <c r="CG297" s="4"/>
      <c r="CH297" s="4"/>
    </row>
    <row r="298" spans="70:86" x14ac:dyDescent="0.15">
      <c r="BR298" s="4"/>
      <c r="BS298" s="4"/>
      <c r="BT298" s="4"/>
      <c r="BU298" s="4">
        <v>34</v>
      </c>
      <c r="BV298" s="4">
        <f t="shared" si="90"/>
        <v>-21.071307505705477</v>
      </c>
      <c r="BW298" s="4">
        <f t="shared" si="91"/>
        <v>21.071307505705477</v>
      </c>
      <c r="BX298" s="4">
        <v>14</v>
      </c>
      <c r="BY298" s="4">
        <f t="shared" si="92"/>
        <v>-58.343808583259289</v>
      </c>
      <c r="BZ298" s="4">
        <f t="shared" si="93"/>
        <v>58.343808583259289</v>
      </c>
      <c r="CA298" s="4">
        <v>-6</v>
      </c>
      <c r="CB298" s="4">
        <f t="shared" si="94"/>
        <v>-79.774682700716525</v>
      </c>
      <c r="CC298" s="4">
        <f t="shared" si="95"/>
        <v>79.774682700716525</v>
      </c>
      <c r="CD298" s="4">
        <v>-26</v>
      </c>
      <c r="CE298" s="4">
        <f t="shared" si="96"/>
        <v>-96.56086163658648</v>
      </c>
      <c r="CF298" s="4">
        <f t="shared" si="97"/>
        <v>96.56086163658648</v>
      </c>
      <c r="CG298" s="4"/>
      <c r="CH298" s="4"/>
    </row>
    <row r="299" spans="70:86" x14ac:dyDescent="0.15">
      <c r="BR299" s="4"/>
      <c r="BS299" s="4"/>
      <c r="BT299" s="4"/>
      <c r="BU299" s="4">
        <v>34.25</v>
      </c>
      <c r="BV299" s="4">
        <f t="shared" si="90"/>
        <v>-20.662465970933866</v>
      </c>
      <c r="BW299" s="4">
        <f t="shared" si="91"/>
        <v>20.662465970933866</v>
      </c>
      <c r="BX299" s="4">
        <v>14.25</v>
      </c>
      <c r="BY299" s="4">
        <f t="shared" si="92"/>
        <v>-58.283252311448784</v>
      </c>
      <c r="BZ299" s="4">
        <f t="shared" si="93"/>
        <v>58.283252311448784</v>
      </c>
      <c r="CA299" s="4">
        <v>-5.75</v>
      </c>
      <c r="CB299" s="4">
        <f t="shared" si="94"/>
        <v>-79.793091806245982</v>
      </c>
      <c r="CC299" s="4">
        <f t="shared" si="95"/>
        <v>79.793091806245982</v>
      </c>
      <c r="CD299" s="4">
        <v>-25.75</v>
      </c>
      <c r="CE299" s="4">
        <f t="shared" si="96"/>
        <v>-96.627829842131916</v>
      </c>
      <c r="CF299" s="4">
        <f t="shared" si="97"/>
        <v>96.627829842131916</v>
      </c>
      <c r="CG299" s="4"/>
      <c r="CH299" s="4"/>
    </row>
    <row r="300" spans="70:86" x14ac:dyDescent="0.15">
      <c r="BR300" s="4"/>
      <c r="BS300" s="4"/>
      <c r="BT300" s="4"/>
      <c r="BU300" s="4">
        <v>34.5</v>
      </c>
      <c r="BV300" s="4">
        <f t="shared" si="90"/>
        <v>-20.242282479997161</v>
      </c>
      <c r="BW300" s="4">
        <f t="shared" si="91"/>
        <v>20.242282479997161</v>
      </c>
      <c r="BX300" s="4">
        <v>14.5</v>
      </c>
      <c r="BY300" s="4">
        <f t="shared" si="92"/>
        <v>-58.22155958062271</v>
      </c>
      <c r="BZ300" s="4">
        <f t="shared" si="93"/>
        <v>58.22155958062271</v>
      </c>
      <c r="CA300" s="4">
        <v>-5.5</v>
      </c>
      <c r="CB300" s="4">
        <f t="shared" si="94"/>
        <v>-79.810713566538169</v>
      </c>
      <c r="CC300" s="4">
        <f t="shared" si="95"/>
        <v>79.810713566538169</v>
      </c>
      <c r="CD300" s="4">
        <v>-25.5</v>
      </c>
      <c r="CE300" s="4">
        <f t="shared" si="96"/>
        <v>-96.694105301202313</v>
      </c>
      <c r="CF300" s="4">
        <f t="shared" si="97"/>
        <v>96.694105301202313</v>
      </c>
      <c r="CG300" s="4"/>
      <c r="CH300" s="4"/>
    </row>
    <row r="301" spans="70:86" x14ac:dyDescent="0.15">
      <c r="BR301" s="4"/>
      <c r="BS301" s="4"/>
      <c r="BT301" s="4"/>
      <c r="BU301" s="4">
        <v>34.75</v>
      </c>
      <c r="BV301" s="4">
        <f t="shared" si="90"/>
        <v>-19.810035335657531</v>
      </c>
      <c r="BW301" s="4">
        <f t="shared" si="91"/>
        <v>19.810035335657531</v>
      </c>
      <c r="BX301" s="4">
        <v>14.75</v>
      </c>
      <c r="BY301" s="4">
        <f t="shared" si="92"/>
        <v>-58.158726774233976</v>
      </c>
      <c r="BZ301" s="4">
        <f t="shared" si="93"/>
        <v>58.158726774233976</v>
      </c>
      <c r="CA301" s="4">
        <v>-5.25</v>
      </c>
      <c r="CB301" s="4">
        <f t="shared" si="94"/>
        <v>-79.827548503007407</v>
      </c>
      <c r="CC301" s="4">
        <f t="shared" si="95"/>
        <v>79.827548503007407</v>
      </c>
      <c r="CD301" s="4">
        <v>-25.25</v>
      </c>
      <c r="CE301" s="4">
        <f t="shared" si="96"/>
        <v>-96.759689437285815</v>
      </c>
      <c r="CF301" s="4">
        <f t="shared" si="97"/>
        <v>96.759689437285815</v>
      </c>
      <c r="CG301" s="4"/>
      <c r="CH301" s="4"/>
    </row>
    <row r="302" spans="70:86" x14ac:dyDescent="0.15">
      <c r="BR302" s="4"/>
      <c r="BS302" s="4"/>
      <c r="BT302" s="4"/>
      <c r="BU302" s="4">
        <v>35</v>
      </c>
      <c r="BV302" s="4">
        <f t="shared" si="90"/>
        <v>-19.364916731037084</v>
      </c>
      <c r="BW302" s="4">
        <f t="shared" si="91"/>
        <v>19.364916731037084</v>
      </c>
      <c r="BX302" s="4">
        <v>15</v>
      </c>
      <c r="BY302" s="4">
        <f t="shared" si="92"/>
        <v>-58.094750193111253</v>
      </c>
      <c r="BZ302" s="4">
        <f t="shared" si="93"/>
        <v>58.094750193111253</v>
      </c>
      <c r="CA302" s="4">
        <v>-5</v>
      </c>
      <c r="CB302" s="4">
        <f t="shared" si="94"/>
        <v>-79.843597113356566</v>
      </c>
      <c r="CC302" s="4">
        <f t="shared" si="95"/>
        <v>79.843597113356566</v>
      </c>
      <c r="CD302" s="4">
        <v>-25</v>
      </c>
      <c r="CE302" s="4">
        <f t="shared" si="96"/>
        <v>-96.824583655185421</v>
      </c>
      <c r="CF302" s="4">
        <f t="shared" si="97"/>
        <v>96.824583655185421</v>
      </c>
      <c r="CG302" s="4"/>
      <c r="CH302" s="4"/>
    </row>
    <row r="303" spans="70:86" x14ac:dyDescent="0.15">
      <c r="BR303" s="4"/>
      <c r="BS303" s="4"/>
      <c r="BT303" s="4"/>
      <c r="BU303" s="4">
        <v>35.25</v>
      </c>
      <c r="BV303" s="4">
        <f t="shared" si="90"/>
        <v>-18.906017560554631</v>
      </c>
      <c r="BW303" s="4">
        <f t="shared" si="91"/>
        <v>18.906017560554631</v>
      </c>
      <c r="BX303" s="4">
        <v>15.25</v>
      </c>
      <c r="BY303" s="4">
        <f t="shared" si="92"/>
        <v>-58.029626054283689</v>
      </c>
      <c r="BZ303" s="4">
        <f t="shared" si="93"/>
        <v>58.029626054283689</v>
      </c>
      <c r="CA303" s="4">
        <v>-4.75</v>
      </c>
      <c r="CB303" s="4">
        <f t="shared" si="94"/>
        <v>-79.858859871651063</v>
      </c>
      <c r="CC303" s="4">
        <f t="shared" si="95"/>
        <v>79.858859871651063</v>
      </c>
      <c r="CD303" s="4">
        <v>-24.75</v>
      </c>
      <c r="CE303" s="4">
        <f t="shared" si="96"/>
        <v>-96.888789341182289</v>
      </c>
      <c r="CF303" s="4">
        <f t="shared" si="97"/>
        <v>96.888789341182289</v>
      </c>
      <c r="CG303" s="4"/>
      <c r="CH303" s="4"/>
    </row>
    <row r="304" spans="70:86" x14ac:dyDescent="0.15">
      <c r="BR304" s="4"/>
      <c r="BS304" s="4"/>
      <c r="BT304" s="4"/>
      <c r="BU304" s="4">
        <v>35.5</v>
      </c>
      <c r="BV304" s="4">
        <f t="shared" si="90"/>
        <v>-18.432308591166763</v>
      </c>
      <c r="BW304" s="4">
        <f t="shared" si="91"/>
        <v>18.432308591166763</v>
      </c>
      <c r="BX304" s="4">
        <v>15.5</v>
      </c>
      <c r="BY304" s="4">
        <f t="shared" si="92"/>
        <v>-57.96335048977069</v>
      </c>
      <c r="BZ304" s="4">
        <f t="shared" si="93"/>
        <v>57.96335048977069</v>
      </c>
      <c r="CA304" s="4">
        <v>-4.5</v>
      </c>
      <c r="CB304" s="4">
        <f t="shared" si="94"/>
        <v>-79.873337228389303</v>
      </c>
      <c r="CC304" s="4">
        <f t="shared" si="95"/>
        <v>79.873337228389303</v>
      </c>
      <c r="CD304" s="4">
        <v>-24.5</v>
      </c>
      <c r="CE304" s="4">
        <f t="shared" si="96"/>
        <v>-96.952307863196324</v>
      </c>
      <c r="CF304" s="4">
        <f t="shared" si="97"/>
        <v>96.952307863196324</v>
      </c>
      <c r="CG304" s="4"/>
      <c r="CH304" s="4"/>
    </row>
    <row r="305" spans="70:86" x14ac:dyDescent="0.15">
      <c r="BR305" s="4"/>
      <c r="BS305" s="4"/>
      <c r="BT305" s="4"/>
      <c r="BU305" s="4">
        <v>35.75</v>
      </c>
      <c r="BV305" s="4">
        <f t="shared" si="90"/>
        <v>-17.942616865998115</v>
      </c>
      <c r="BW305" s="4">
        <f t="shared" si="91"/>
        <v>17.942616865998115</v>
      </c>
      <c r="BX305" s="4">
        <v>15.75</v>
      </c>
      <c r="BY305" s="4">
        <f t="shared" si="92"/>
        <v>-57.895919545335836</v>
      </c>
      <c r="BZ305" s="4">
        <f t="shared" si="93"/>
        <v>57.895919545335836</v>
      </c>
      <c r="CA305" s="4">
        <v>-4.25</v>
      </c>
      <c r="CB305" s="4">
        <f t="shared" si="94"/>
        <v>-79.887029610569456</v>
      </c>
      <c r="CC305" s="4">
        <f t="shared" si="95"/>
        <v>79.887029610569456</v>
      </c>
      <c r="CD305" s="4">
        <v>-24.25</v>
      </c>
      <c r="CE305" s="4">
        <f t="shared" si="96"/>
        <v>-97.015140570943871</v>
      </c>
      <c r="CF305" s="4">
        <f t="shared" si="97"/>
        <v>97.015140570943871</v>
      </c>
      <c r="CG305" s="4"/>
      <c r="CH305" s="4"/>
    </row>
    <row r="306" spans="70:86" x14ac:dyDescent="0.15">
      <c r="BR306" s="4"/>
      <c r="BS306" s="4"/>
      <c r="BT306" s="4"/>
      <c r="BU306" s="4">
        <v>36</v>
      </c>
      <c r="BV306" s="4">
        <f t="shared" si="90"/>
        <v>-17.435595774162696</v>
      </c>
      <c r="BW306" s="4">
        <f t="shared" si="91"/>
        <v>17.435595774162696</v>
      </c>
      <c r="BX306" s="4">
        <v>16</v>
      </c>
      <c r="BY306" s="4">
        <f t="shared" si="92"/>
        <v>-57.827329179203844</v>
      </c>
      <c r="BZ306" s="4">
        <f t="shared" si="93"/>
        <v>57.827329179203844</v>
      </c>
      <c r="CA306" s="4">
        <v>-4</v>
      </c>
      <c r="CB306" s="4">
        <f t="shared" si="94"/>
        <v>-79.899937421752711</v>
      </c>
      <c r="CC306" s="4">
        <f t="shared" si="95"/>
        <v>79.899937421752711</v>
      </c>
      <c r="CD306" s="4">
        <v>-24</v>
      </c>
      <c r="CE306" s="4">
        <f t="shared" si="96"/>
        <v>-97.077288796092773</v>
      </c>
      <c r="CF306" s="4">
        <f t="shared" si="97"/>
        <v>97.077288796092773</v>
      </c>
      <c r="CG306" s="4"/>
      <c r="CH306" s="4"/>
    </row>
    <row r="307" spans="70:86" x14ac:dyDescent="0.15">
      <c r="BR307" s="4"/>
      <c r="BS307" s="4"/>
      <c r="BT307" s="4"/>
      <c r="BU307" s="4">
        <v>36.25</v>
      </c>
      <c r="BV307" s="4">
        <f t="shared" si="90"/>
        <v>-16.909686573085853</v>
      </c>
      <c r="BW307" s="4">
        <f t="shared" si="91"/>
        <v>16.909686573085853</v>
      </c>
      <c r="BX307" s="4">
        <v>16.25</v>
      </c>
      <c r="BY307" s="4">
        <f t="shared" si="92"/>
        <v>-57.757575260739607</v>
      </c>
      <c r="BZ307" s="4">
        <f t="shared" si="93"/>
        <v>57.757575260739607</v>
      </c>
      <c r="CA307" s="4">
        <v>-3.75</v>
      </c>
      <c r="CB307" s="4">
        <f t="shared" si="94"/>
        <v>-79.912061042123042</v>
      </c>
      <c r="CC307" s="4">
        <f t="shared" si="95"/>
        <v>79.912061042123042</v>
      </c>
      <c r="CD307" s="4">
        <v>-23.75</v>
      </c>
      <c r="CE307" s="4">
        <f t="shared" si="96"/>
        <v>-97.138753852414638</v>
      </c>
      <c r="CF307" s="4">
        <f t="shared" si="97"/>
        <v>97.138753852414638</v>
      </c>
      <c r="CG307" s="4"/>
      <c r="CH307" s="4"/>
    </row>
    <row r="308" spans="70:86" x14ac:dyDescent="0.15">
      <c r="BR308" s="4"/>
      <c r="BS308" s="4"/>
      <c r="BT308" s="4"/>
      <c r="BU308" s="4">
        <v>36.5</v>
      </c>
      <c r="BV308" s="4">
        <f t="shared" si="90"/>
        <v>-16.363068171953572</v>
      </c>
      <c r="BW308" s="4">
        <f t="shared" si="91"/>
        <v>16.363068171953572</v>
      </c>
      <c r="BX308" s="4">
        <v>16.5</v>
      </c>
      <c r="BY308" s="4">
        <f t="shared" si="92"/>
        <v>-57.686653569088229</v>
      </c>
      <c r="BZ308" s="4">
        <f t="shared" si="93"/>
        <v>57.686653569088229</v>
      </c>
      <c r="CA308" s="4">
        <v>-3.5</v>
      </c>
      <c r="CB308" s="4">
        <f t="shared" si="94"/>
        <v>-79.923400828543322</v>
      </c>
      <c r="CC308" s="4">
        <f t="shared" si="95"/>
        <v>79.923400828543322</v>
      </c>
      <c r="CD308" s="4">
        <v>-23.5</v>
      </c>
      <c r="CE308" s="4">
        <f t="shared" si="96"/>
        <v>-97.199537035934483</v>
      </c>
      <c r="CF308" s="4">
        <f t="shared" si="97"/>
        <v>97.199537035934483</v>
      </c>
      <c r="CG308" s="4"/>
      <c r="CH308" s="4"/>
    </row>
    <row r="309" spans="70:86" x14ac:dyDescent="0.15">
      <c r="BR309" s="4"/>
      <c r="BS309" s="4"/>
      <c r="BT309" s="4"/>
      <c r="BU309" s="4">
        <v>36.75</v>
      </c>
      <c r="BV309" s="4">
        <f t="shared" si="90"/>
        <v>-15.793590472087086</v>
      </c>
      <c r="BW309" s="4">
        <f t="shared" si="91"/>
        <v>15.793590472087086</v>
      </c>
      <c r="BX309" s="4">
        <v>16.75</v>
      </c>
      <c r="BY309" s="4">
        <f t="shared" si="92"/>
        <v>-57.614559791774859</v>
      </c>
      <c r="BZ309" s="4">
        <f t="shared" si="93"/>
        <v>57.614559791774859</v>
      </c>
      <c r="CA309" s="4">
        <v>-3.25</v>
      </c>
      <c r="CB309" s="4">
        <f t="shared" si="94"/>
        <v>-79.933957114608063</v>
      </c>
      <c r="CC309" s="4">
        <f t="shared" si="95"/>
        <v>79.933957114608063</v>
      </c>
      <c r="CD309" s="4">
        <v>-23.25</v>
      </c>
      <c r="CE309" s="4">
        <f t="shared" si="96"/>
        <v>-97.259639625077781</v>
      </c>
      <c r="CF309" s="4">
        <f t="shared" si="97"/>
        <v>97.259639625077781</v>
      </c>
      <c r="CG309" s="4"/>
      <c r="CH309" s="4"/>
    </row>
    <row r="310" spans="70:86" x14ac:dyDescent="0.15">
      <c r="BR310" s="4"/>
      <c r="BS310" s="4"/>
      <c r="BT310" s="4"/>
      <c r="BU310" s="4">
        <v>37</v>
      </c>
      <c r="BV310" s="4">
        <f t="shared" si="90"/>
        <v>-15.198684153570664</v>
      </c>
      <c r="BW310" s="4">
        <f t="shared" si="91"/>
        <v>15.198684153570664</v>
      </c>
      <c r="BX310" s="4">
        <v>17</v>
      </c>
      <c r="BY310" s="4">
        <f t="shared" si="92"/>
        <v>-57.54128952326321</v>
      </c>
      <c r="BZ310" s="4">
        <f t="shared" si="93"/>
        <v>57.54128952326321</v>
      </c>
      <c r="CA310" s="4">
        <v>-3</v>
      </c>
      <c r="CB310" s="4">
        <f t="shared" si="94"/>
        <v>-79.943730210692564</v>
      </c>
      <c r="CC310" s="4">
        <f t="shared" si="95"/>
        <v>79.943730210692564</v>
      </c>
      <c r="CD310" s="4">
        <v>-23</v>
      </c>
      <c r="CE310" s="4">
        <f t="shared" si="96"/>
        <v>-97.319062880814883</v>
      </c>
      <c r="CF310" s="4">
        <f t="shared" si="97"/>
        <v>97.319062880814883</v>
      </c>
      <c r="CG310" s="4"/>
      <c r="CH310" s="4"/>
    </row>
    <row r="311" spans="70:86" x14ac:dyDescent="0.15">
      <c r="BR311" s="4"/>
      <c r="BS311" s="4"/>
      <c r="BT311" s="4"/>
      <c r="BU311" s="4">
        <v>37.25</v>
      </c>
      <c r="BV311" s="4">
        <f t="shared" si="90"/>
        <v>-14.575235847148409</v>
      </c>
      <c r="BW311" s="4">
        <f t="shared" si="91"/>
        <v>14.575235847148409</v>
      </c>
      <c r="BX311" s="4">
        <v>17.25</v>
      </c>
      <c r="BY311" s="4">
        <f t="shared" si="92"/>
        <v>-57.466838263471566</v>
      </c>
      <c r="BZ311" s="4">
        <f t="shared" si="93"/>
        <v>57.466838263471566</v>
      </c>
      <c r="CA311" s="4">
        <v>-2.75</v>
      </c>
      <c r="CB311" s="4">
        <f t="shared" si="94"/>
        <v>-79.952720403998768</v>
      </c>
      <c r="CC311" s="4">
        <f t="shared" si="95"/>
        <v>79.952720403998768</v>
      </c>
      <c r="CD311" s="4">
        <v>-22.75</v>
      </c>
      <c r="CE311" s="4">
        <f t="shared" si="96"/>
        <v>-97.37780804680294</v>
      </c>
      <c r="CF311" s="4">
        <f t="shared" si="97"/>
        <v>97.37780804680294</v>
      </c>
      <c r="CG311" s="4"/>
      <c r="CH311" s="4"/>
    </row>
    <row r="312" spans="70:86" x14ac:dyDescent="0.15">
      <c r="BR312" s="4"/>
      <c r="BS312" s="4"/>
      <c r="BT312" s="4"/>
      <c r="BU312" s="4">
        <v>37.5</v>
      </c>
      <c r="BV312" s="4">
        <f t="shared" si="90"/>
        <v>-13.919410907075054</v>
      </c>
      <c r="BW312" s="4">
        <f t="shared" si="91"/>
        <v>13.919410907075054</v>
      </c>
      <c r="BX312" s="4">
        <v>17.5</v>
      </c>
      <c r="BY312" s="4">
        <f t="shared" si="92"/>
        <v>-57.391201416244982</v>
      </c>
      <c r="BZ312" s="4">
        <f t="shared" si="93"/>
        <v>57.391201416244982</v>
      </c>
      <c r="CA312" s="4">
        <v>-2.5</v>
      </c>
      <c r="CB312" s="4">
        <f t="shared" si="94"/>
        <v>-79.960927958597381</v>
      </c>
      <c r="CC312" s="4">
        <f t="shared" si="95"/>
        <v>79.960927958597381</v>
      </c>
      <c r="CD312" s="4">
        <v>-22.5</v>
      </c>
      <c r="CE312" s="4">
        <f t="shared" si="96"/>
        <v>-97.435876349525387</v>
      </c>
      <c r="CF312" s="4">
        <f t="shared" si="97"/>
        <v>97.435876349525387</v>
      </c>
      <c r="CG312" s="4"/>
      <c r="CH312" s="4"/>
    </row>
    <row r="313" spans="70:86" x14ac:dyDescent="0.15">
      <c r="BR313" s="4"/>
      <c r="BS313" s="4"/>
      <c r="BT313" s="4"/>
      <c r="BU313" s="4">
        <v>37.75</v>
      </c>
      <c r="BV313" s="4">
        <f t="shared" si="90"/>
        <v>-13.226394066411299</v>
      </c>
      <c r="BW313" s="4">
        <f t="shared" si="91"/>
        <v>13.226394066411299</v>
      </c>
      <c r="BX313" s="4">
        <v>17.75</v>
      </c>
      <c r="BY313" s="4">
        <f t="shared" si="92"/>
        <v>-57.314374287782293</v>
      </c>
      <c r="BZ313" s="4">
        <f t="shared" si="93"/>
        <v>57.314374287782293</v>
      </c>
      <c r="CA313" s="4">
        <v>-2.25</v>
      </c>
      <c r="CB313" s="4">
        <f t="shared" si="94"/>
        <v>-79.968353115466869</v>
      </c>
      <c r="CC313" s="4">
        <f t="shared" si="95"/>
        <v>79.968353115466869</v>
      </c>
      <c r="CD313" s="4">
        <v>-22.25</v>
      </c>
      <c r="CE313" s="4">
        <f t="shared" si="96"/>
        <v>-97.493268998428803</v>
      </c>
      <c r="CF313" s="4">
        <f t="shared" si="97"/>
        <v>97.493268998428803</v>
      </c>
      <c r="CG313" s="4"/>
      <c r="CH313" s="4"/>
    </row>
    <row r="314" spans="70:86" x14ac:dyDescent="0.15">
      <c r="BR314" s="4"/>
      <c r="BS314" s="4"/>
      <c r="BT314" s="4"/>
      <c r="BU314" s="4">
        <v>38</v>
      </c>
      <c r="BV314" s="4">
        <f t="shared" si="90"/>
        <v>-12.489995996796797</v>
      </c>
      <c r="BW314" s="4">
        <f t="shared" si="91"/>
        <v>12.489995996796797</v>
      </c>
      <c r="BX314" s="4">
        <v>18</v>
      </c>
      <c r="BY314" s="4">
        <f t="shared" si="92"/>
        <v>-57.23635208501674</v>
      </c>
      <c r="BZ314" s="4">
        <f t="shared" si="93"/>
        <v>57.23635208501674</v>
      </c>
      <c r="CA314" s="4">
        <v>-2</v>
      </c>
      <c r="CB314" s="4">
        <f t="shared" si="94"/>
        <v>-79.974996092528826</v>
      </c>
      <c r="CC314" s="4">
        <f t="shared" si="95"/>
        <v>79.974996092528826</v>
      </c>
      <c r="CD314" s="4">
        <v>-22</v>
      </c>
      <c r="CE314" s="4">
        <f t="shared" si="96"/>
        <v>-97.549987186057592</v>
      </c>
      <c r="CF314" s="4">
        <f t="shared" si="97"/>
        <v>97.549987186057592</v>
      </c>
      <c r="CG314" s="4"/>
      <c r="CH314" s="4"/>
    </row>
    <row r="315" spans="70:86" x14ac:dyDescent="0.15">
      <c r="BR315" s="4"/>
      <c r="BS315" s="4"/>
      <c r="BT315" s="4"/>
      <c r="BU315" s="4">
        <v>38.25</v>
      </c>
      <c r="BV315" s="4">
        <f t="shared" si="90"/>
        <v>-11.70202973846845</v>
      </c>
      <c r="BW315" s="4">
        <f t="shared" si="91"/>
        <v>11.70202973846845</v>
      </c>
      <c r="BX315" s="4">
        <v>18.25</v>
      </c>
      <c r="BY315" s="4">
        <f t="shared" si="92"/>
        <v>-57.157129913948616</v>
      </c>
      <c r="BZ315" s="4">
        <f t="shared" si="93"/>
        <v>57.157129913948616</v>
      </c>
      <c r="CA315" s="4">
        <v>-1.75</v>
      </c>
      <c r="CB315" s="4">
        <f t="shared" si="94"/>
        <v>-79.980857084679954</v>
      </c>
      <c r="CC315" s="4">
        <f t="shared" si="95"/>
        <v>79.980857084679954</v>
      </c>
      <c r="CD315" s="4">
        <v>-21.75</v>
      </c>
      <c r="CE315" s="4">
        <f t="shared" si="96"/>
        <v>-97.606032088186026</v>
      </c>
      <c r="CF315" s="4">
        <f t="shared" si="97"/>
        <v>97.606032088186026</v>
      </c>
      <c r="CG315" s="4"/>
      <c r="CH315" s="4"/>
    </row>
    <row r="316" spans="70:86" x14ac:dyDescent="0.15">
      <c r="BR316" s="4"/>
      <c r="BS316" s="4"/>
      <c r="BT316" s="4"/>
      <c r="BU316" s="4">
        <v>38.5</v>
      </c>
      <c r="BV316" s="4">
        <f t="shared" si="90"/>
        <v>-10.851267207105353</v>
      </c>
      <c r="BW316" s="4">
        <f t="shared" si="91"/>
        <v>10.851267207105353</v>
      </c>
      <c r="BX316" s="4">
        <v>18.5</v>
      </c>
      <c r="BY316" s="4">
        <f t="shared" si="92"/>
        <v>-57.076702777928581</v>
      </c>
      <c r="BZ316" s="4">
        <f t="shared" si="93"/>
        <v>57.076702777928581</v>
      </c>
      <c r="CA316" s="4">
        <v>-1.5</v>
      </c>
      <c r="CB316" s="4">
        <f t="shared" si="94"/>
        <v>-79.985936263820776</v>
      </c>
      <c r="CC316" s="4">
        <f t="shared" si="95"/>
        <v>79.985936263820776</v>
      </c>
      <c r="CD316" s="4">
        <v>-21.5</v>
      </c>
      <c r="CE316" s="4">
        <f t="shared" si="96"/>
        <v>-97.661404863948178</v>
      </c>
      <c r="CF316" s="4">
        <f t="shared" si="97"/>
        <v>97.661404863948178</v>
      </c>
      <c r="CG316" s="4"/>
      <c r="CH316" s="4"/>
    </row>
    <row r="317" spans="70:86" x14ac:dyDescent="0.15">
      <c r="BR317" s="4"/>
      <c r="BS317" s="4"/>
      <c r="BT317" s="4"/>
      <c r="BU317" s="4">
        <v>38.75</v>
      </c>
      <c r="BV317" s="4">
        <f t="shared" si="90"/>
        <v>-9.9215674164922145</v>
      </c>
      <c r="BW317" s="4">
        <f t="shared" si="91"/>
        <v>9.9215674164922145</v>
      </c>
      <c r="BX317" s="4">
        <v>18.75</v>
      </c>
      <c r="BY317" s="4">
        <f t="shared" si="92"/>
        <v>-56.995065575889988</v>
      </c>
      <c r="BZ317" s="4">
        <f t="shared" si="93"/>
        <v>56.995065575889988</v>
      </c>
      <c r="CA317" s="4">
        <v>-1.25</v>
      </c>
      <c r="CB317" s="4">
        <f t="shared" si="94"/>
        <v>-79.990233778880778</v>
      </c>
      <c r="CC317" s="4">
        <f t="shared" si="95"/>
        <v>79.990233778880778</v>
      </c>
      <c r="CD317" s="4">
        <v>-21.25</v>
      </c>
      <c r="CE317" s="4">
        <f t="shared" si="96"/>
        <v>-97.716106655965376</v>
      </c>
      <c r="CF317" s="4">
        <f t="shared" si="97"/>
        <v>97.716106655965376</v>
      </c>
      <c r="CG317" s="4"/>
      <c r="CH317" s="4"/>
    </row>
    <row r="318" spans="70:86" x14ac:dyDescent="0.15">
      <c r="BR318" s="4"/>
      <c r="BS318" s="4"/>
      <c r="BT318" s="4"/>
      <c r="BU318" s="4">
        <v>39</v>
      </c>
      <c r="BV318" s="4">
        <f t="shared" si="90"/>
        <v>-8.8881944173155887</v>
      </c>
      <c r="BW318" s="4">
        <f t="shared" si="91"/>
        <v>8.8881944173155887</v>
      </c>
      <c r="BX318" s="4">
        <v>19</v>
      </c>
      <c r="BY318" s="4">
        <f t="shared" si="92"/>
        <v>-56.912213100528781</v>
      </c>
      <c r="BZ318" s="4">
        <f t="shared" si="93"/>
        <v>56.912213100528781</v>
      </c>
      <c r="CA318" s="4">
        <v>-1</v>
      </c>
      <c r="CB318" s="4">
        <f t="shared" si="94"/>
        <v>-79.993749755840298</v>
      </c>
      <c r="CC318" s="4">
        <f t="shared" si="95"/>
        <v>79.993749755840298</v>
      </c>
      <c r="CD318" s="4">
        <v>-21</v>
      </c>
      <c r="CE318" s="4">
        <f t="shared" si="96"/>
        <v>-97.770138590471475</v>
      </c>
      <c r="CF318" s="4">
        <f t="shared" si="97"/>
        <v>97.770138590471475</v>
      </c>
      <c r="CG318" s="4"/>
      <c r="CH318" s="4"/>
    </row>
    <row r="319" spans="70:86" x14ac:dyDescent="0.15">
      <c r="BR319" s="4"/>
      <c r="BS319" s="4"/>
      <c r="BT319" s="4"/>
      <c r="BU319" s="4">
        <v>39.25</v>
      </c>
      <c r="BV319" s="4">
        <f t="shared" si="90"/>
        <v>-7.7095719725546372</v>
      </c>
      <c r="BW319" s="4">
        <f t="shared" si="91"/>
        <v>7.7095719725546372</v>
      </c>
      <c r="BX319" s="4">
        <v>19.25</v>
      </c>
      <c r="BY319" s="4">
        <f t="shared" si="92"/>
        <v>-56.828140036429133</v>
      </c>
      <c r="BZ319" s="4">
        <f t="shared" si="93"/>
        <v>56.828140036429133</v>
      </c>
      <c r="CA319" s="4">
        <v>-0.75</v>
      </c>
      <c r="CB319" s="4">
        <f t="shared" si="94"/>
        <v>-79.996484297748992</v>
      </c>
      <c r="CC319" s="4">
        <f t="shared" si="95"/>
        <v>79.996484297748992</v>
      </c>
      <c r="CD319" s="4">
        <v>-20.75</v>
      </c>
      <c r="CE319" s="4">
        <f t="shared" si="96"/>
        <v>-97.823501777435879</v>
      </c>
      <c r="CF319" s="4">
        <f t="shared" si="97"/>
        <v>97.823501777435879</v>
      </c>
      <c r="CG319" s="4"/>
      <c r="CH319" s="4"/>
    </row>
    <row r="320" spans="70:86" x14ac:dyDescent="0.15">
      <c r="BR320" s="4"/>
      <c r="BS320" s="4"/>
      <c r="BT320" s="4"/>
      <c r="BU320" s="4">
        <v>39.5</v>
      </c>
      <c r="BV320" s="4">
        <f t="shared" si="90"/>
        <v>-6.3047601064592458</v>
      </c>
      <c r="BW320" s="4">
        <f t="shared" si="91"/>
        <v>6.3047601064592458</v>
      </c>
      <c r="BX320" s="4">
        <v>19.5</v>
      </c>
      <c r="BY320" s="4">
        <f t="shared" si="92"/>
        <v>-56.742840958133215</v>
      </c>
      <c r="BZ320" s="4">
        <f t="shared" si="93"/>
        <v>56.742840958133215</v>
      </c>
      <c r="CA320" s="4">
        <v>-0.5</v>
      </c>
      <c r="CB320" s="4">
        <f t="shared" si="94"/>
        <v>-79.998437484740919</v>
      </c>
      <c r="CC320" s="4">
        <f t="shared" si="95"/>
        <v>79.998437484740919</v>
      </c>
      <c r="CD320" s="4">
        <v>-20.5</v>
      </c>
      <c r="CE320" s="4">
        <f t="shared" si="96"/>
        <v>-97.876197310684276</v>
      </c>
      <c r="CF320" s="4">
        <f t="shared" si="97"/>
        <v>97.876197310684276</v>
      </c>
      <c r="CG320" s="4"/>
      <c r="CH320" s="4"/>
    </row>
    <row r="321" spans="70:86" x14ac:dyDescent="0.15">
      <c r="BR321" s="4"/>
      <c r="BS321" s="4"/>
      <c r="BT321" s="4"/>
      <c r="BU321" s="4">
        <v>39.75</v>
      </c>
      <c r="BV321" s="4">
        <f t="shared" si="90"/>
        <v>-4.4651427748729375</v>
      </c>
      <c r="BW321" s="4">
        <f t="shared" si="91"/>
        <v>4.4651427748729375</v>
      </c>
      <c r="BX321" s="4">
        <v>19.75</v>
      </c>
      <c r="BY321" s="4">
        <f t="shared" si="92"/>
        <v>-56.656310328153211</v>
      </c>
      <c r="BZ321" s="4">
        <f t="shared" si="93"/>
        <v>56.656310328153211</v>
      </c>
      <c r="CA321" s="4">
        <v>-0.25</v>
      </c>
      <c r="CB321" s="4">
        <f t="shared" si="94"/>
        <v>-79.999609374046315</v>
      </c>
      <c r="CC321" s="4">
        <f t="shared" si="95"/>
        <v>79.999609374046315</v>
      </c>
      <c r="CD321" s="4">
        <v>-20.25</v>
      </c>
      <c r="CE321" s="4">
        <f t="shared" si="96"/>
        <v>-97.928226268017326</v>
      </c>
      <c r="CF321" s="4">
        <f t="shared" si="97"/>
        <v>97.928226268017326</v>
      </c>
      <c r="CG321" s="4"/>
      <c r="CH321" s="4"/>
    </row>
    <row r="322" spans="70:86" x14ac:dyDescent="0.15">
      <c r="BR322" s="4"/>
      <c r="BS322" s="4"/>
      <c r="BT322" s="4"/>
      <c r="BU322" s="4">
        <v>40</v>
      </c>
      <c r="BV322" s="4">
        <f t="shared" si="90"/>
        <v>0</v>
      </c>
      <c r="BW322" s="4">
        <f t="shared" si="91"/>
        <v>0</v>
      </c>
      <c r="BX322" s="4">
        <v>20</v>
      </c>
      <c r="BY322" s="4">
        <f t="shared" si="92"/>
        <v>-56.568542494923804</v>
      </c>
      <c r="BZ322" s="4">
        <f t="shared" si="93"/>
        <v>56.568542494923804</v>
      </c>
      <c r="CA322" s="4">
        <v>0</v>
      </c>
      <c r="CB322" s="4">
        <f t="shared" si="94"/>
        <v>-80</v>
      </c>
      <c r="CC322" s="4">
        <f t="shared" si="95"/>
        <v>80</v>
      </c>
      <c r="CD322" s="4">
        <v>-20</v>
      </c>
      <c r="CE322" s="4">
        <f t="shared" si="96"/>
        <v>-97.979589711327122</v>
      </c>
      <c r="CF322" s="4">
        <f t="shared" si="97"/>
        <v>97.979589711327122</v>
      </c>
      <c r="CG322" s="4"/>
      <c r="CH322" s="4"/>
    </row>
    <row r="323" spans="70:86" x14ac:dyDescent="0.15">
      <c r="BR323" s="4"/>
      <c r="BS323" s="4"/>
      <c r="BT323" s="4"/>
      <c r="BU323" s="4"/>
      <c r="BV323" s="4"/>
      <c r="BW323" s="4"/>
      <c r="BX323" s="4">
        <v>20.25</v>
      </c>
      <c r="BY323" s="4">
        <f t="shared" ref="BY323:BY386" si="98">-SQRT(60^2-BX323^2)</f>
        <v>-56.479531690693044</v>
      </c>
      <c r="BZ323" s="4">
        <f t="shared" ref="BZ323:BZ386" si="99">SQRT(60^2-BX323^2)</f>
        <v>56.479531690693044</v>
      </c>
      <c r="CA323" s="4">
        <v>0.25</v>
      </c>
      <c r="CB323" s="4">
        <f t="shared" ref="CB323:CB386" si="100">-SQRT(80^2-CA323^2)</f>
        <v>-79.999609374046315</v>
      </c>
      <c r="CC323" s="4">
        <f t="shared" ref="CC323:CC386" si="101">SQRT(80^2-CA323^2)</f>
        <v>79.999609374046315</v>
      </c>
      <c r="CD323" s="4">
        <v>-19.75</v>
      </c>
      <c r="CE323" s="4">
        <f t="shared" ref="CE323:CE386" si="102">-SQRT(100^2-CD323^2)</f>
        <v>-98.030288686711515</v>
      </c>
      <c r="CF323" s="4">
        <f t="shared" ref="CF323:CF386" si="103">SQRT(100^2-CD323^2)</f>
        <v>98.030288686711515</v>
      </c>
      <c r="CG323" s="4"/>
      <c r="CH323" s="4"/>
    </row>
    <row r="324" spans="70:86" x14ac:dyDescent="0.15">
      <c r="BR324" s="4"/>
      <c r="BS324" s="4"/>
      <c r="BT324" s="4"/>
      <c r="BU324" s="4"/>
      <c r="BV324" s="4"/>
      <c r="BW324" s="4"/>
      <c r="BX324" s="4">
        <v>20.5</v>
      </c>
      <c r="BY324" s="4">
        <f t="shared" si="98"/>
        <v>-56.389272029349698</v>
      </c>
      <c r="BZ324" s="4">
        <f t="shared" si="99"/>
        <v>56.389272029349698</v>
      </c>
      <c r="CA324" s="4">
        <v>0.5</v>
      </c>
      <c r="CB324" s="4">
        <f t="shared" si="100"/>
        <v>-79.998437484740919</v>
      </c>
      <c r="CC324" s="4">
        <f t="shared" si="101"/>
        <v>79.998437484740919</v>
      </c>
      <c r="CD324" s="4">
        <v>-19.5</v>
      </c>
      <c r="CE324" s="4">
        <f t="shared" si="102"/>
        <v>-98.080324224586448</v>
      </c>
      <c r="CF324" s="4">
        <f t="shared" si="103"/>
        <v>98.080324224586448</v>
      </c>
      <c r="CG324" s="4"/>
      <c r="CH324" s="4"/>
    </row>
    <row r="325" spans="70:86" x14ac:dyDescent="0.15">
      <c r="BR325" s="4"/>
      <c r="BS325" s="4"/>
      <c r="BT325" s="4"/>
      <c r="BU325" s="4"/>
      <c r="BV325" s="4"/>
      <c r="BW325" s="4"/>
      <c r="BX325" s="4">
        <v>20.75</v>
      </c>
      <c r="BY325" s="4">
        <f t="shared" si="98"/>
        <v>-56.297757504184837</v>
      </c>
      <c r="BZ325" s="4">
        <f t="shared" si="99"/>
        <v>56.297757504184837</v>
      </c>
      <c r="CA325" s="4">
        <v>0.75</v>
      </c>
      <c r="CB325" s="4">
        <f t="shared" si="100"/>
        <v>-79.996484297748992</v>
      </c>
      <c r="CC325" s="4">
        <f t="shared" si="101"/>
        <v>79.996484297748992</v>
      </c>
      <c r="CD325" s="4">
        <v>-19.25</v>
      </c>
      <c r="CE325" s="4">
        <f t="shared" si="102"/>
        <v>-98.129697339796166</v>
      </c>
      <c r="CF325" s="4">
        <f t="shared" si="103"/>
        <v>98.129697339796166</v>
      </c>
      <c r="CG325" s="4"/>
      <c r="CH325" s="4"/>
    </row>
    <row r="326" spans="70:86" x14ac:dyDescent="0.15">
      <c r="BR326" s="4"/>
      <c r="BS326" s="4"/>
      <c r="BT326" s="4"/>
      <c r="BU326" s="4"/>
      <c r="BV326" s="4"/>
      <c r="BW326" s="4"/>
      <c r="BX326" s="4">
        <v>21</v>
      </c>
      <c r="BY326" s="4">
        <f t="shared" si="98"/>
        <v>-56.204981985585583</v>
      </c>
      <c r="BZ326" s="4">
        <f t="shared" si="99"/>
        <v>56.204981985585583</v>
      </c>
      <c r="CA326" s="4">
        <v>1</v>
      </c>
      <c r="CB326" s="4">
        <f t="shared" si="100"/>
        <v>-79.993749755840298</v>
      </c>
      <c r="CC326" s="4">
        <f t="shared" si="101"/>
        <v>79.993749755840298</v>
      </c>
      <c r="CD326" s="4">
        <v>-19</v>
      </c>
      <c r="CE326" s="4">
        <f t="shared" si="102"/>
        <v>-98.178409031721429</v>
      </c>
      <c r="CF326" s="4">
        <f t="shared" si="103"/>
        <v>98.178409031721429</v>
      </c>
      <c r="CG326" s="4"/>
      <c r="CH326" s="4"/>
    </row>
    <row r="327" spans="70:86" x14ac:dyDescent="0.15">
      <c r="BR327" s="4"/>
      <c r="BS327" s="4"/>
      <c r="BT327" s="4"/>
      <c r="BU327" s="4"/>
      <c r="BV327" s="4"/>
      <c r="BW327" s="4"/>
      <c r="BX327" s="4">
        <v>21.25</v>
      </c>
      <c r="BY327" s="4">
        <f t="shared" si="98"/>
        <v>-56.110939218658601</v>
      </c>
      <c r="BZ327" s="4">
        <f t="shared" si="99"/>
        <v>56.110939218658601</v>
      </c>
      <c r="CA327" s="4">
        <v>1.25</v>
      </c>
      <c r="CB327" s="4">
        <f t="shared" si="100"/>
        <v>-79.990233778880778</v>
      </c>
      <c r="CC327" s="4">
        <f t="shared" si="101"/>
        <v>79.990233778880778</v>
      </c>
      <c r="CD327" s="4">
        <v>-18.75</v>
      </c>
      <c r="CE327" s="4">
        <f t="shared" si="102"/>
        <v>-98.226460284385695</v>
      </c>
      <c r="CF327" s="4">
        <f t="shared" si="103"/>
        <v>98.226460284385695</v>
      </c>
      <c r="CG327" s="4"/>
      <c r="CH327" s="4"/>
    </row>
    <row r="328" spans="70:86" x14ac:dyDescent="0.15">
      <c r="BR328" s="4"/>
      <c r="BS328" s="4"/>
      <c r="BT328" s="4"/>
      <c r="BU328" s="4"/>
      <c r="BV328" s="4"/>
      <c r="BW328" s="4"/>
      <c r="BX328" s="4">
        <v>21.5</v>
      </c>
      <c r="BY328" s="4">
        <f t="shared" si="98"/>
        <v>-56.01562282078099</v>
      </c>
      <c r="BZ328" s="4">
        <f t="shared" si="99"/>
        <v>56.01562282078099</v>
      </c>
      <c r="CA328" s="4">
        <v>1.5</v>
      </c>
      <c r="CB328" s="4">
        <f t="shared" si="100"/>
        <v>-79.985936263820776</v>
      </c>
      <c r="CC328" s="4">
        <f t="shared" si="101"/>
        <v>79.985936263820776</v>
      </c>
      <c r="CD328" s="4">
        <v>-18.5</v>
      </c>
      <c r="CE328" s="4">
        <f t="shared" si="102"/>
        <v>-98.2738520665594</v>
      </c>
      <c r="CF328" s="4">
        <f t="shared" si="103"/>
        <v>98.2738520665594</v>
      </c>
      <c r="CG328" s="4"/>
      <c r="CH328" s="4"/>
    </row>
    <row r="329" spans="70:86" x14ac:dyDescent="0.15">
      <c r="BR329" s="4"/>
      <c r="BS329" s="4"/>
      <c r="BT329" s="4"/>
      <c r="BU329" s="4"/>
      <c r="BV329" s="4"/>
      <c r="BW329" s="4"/>
      <c r="BX329" s="4">
        <v>21.75</v>
      </c>
      <c r="BY329" s="4">
        <f t="shared" si="98"/>
        <v>-55.919026279076071</v>
      </c>
      <c r="BZ329" s="4">
        <f t="shared" si="99"/>
        <v>55.919026279076071</v>
      </c>
      <c r="CA329" s="4">
        <v>1.75</v>
      </c>
      <c r="CB329" s="4">
        <f t="shared" si="100"/>
        <v>-79.980857084679954</v>
      </c>
      <c r="CC329" s="4">
        <f t="shared" si="101"/>
        <v>79.980857084679954</v>
      </c>
      <c r="CD329" s="4">
        <v>-18.25</v>
      </c>
      <c r="CE329" s="4">
        <f t="shared" si="102"/>
        <v>-98.320585331862219</v>
      </c>
      <c r="CF329" s="4">
        <f t="shared" si="103"/>
        <v>98.320585331862219</v>
      </c>
      <c r="CG329" s="4"/>
      <c r="CH329" s="4"/>
    </row>
    <row r="330" spans="70:86" x14ac:dyDescent="0.15">
      <c r="BR330" s="4"/>
      <c r="BS330" s="4"/>
      <c r="BT330" s="4"/>
      <c r="BU330" s="4"/>
      <c r="BV330" s="4"/>
      <c r="BW330" s="4"/>
      <c r="BX330" s="4">
        <v>22</v>
      </c>
      <c r="BY330" s="4">
        <f t="shared" si="98"/>
        <v>-55.821142947811452</v>
      </c>
      <c r="BZ330" s="4">
        <f t="shared" si="99"/>
        <v>55.821142947811452</v>
      </c>
      <c r="CA330" s="4">
        <v>2</v>
      </c>
      <c r="CB330" s="4">
        <f t="shared" si="100"/>
        <v>-79.974996092528826</v>
      </c>
      <c r="CC330" s="4">
        <f t="shared" si="101"/>
        <v>79.974996092528826</v>
      </c>
      <c r="CD330" s="4">
        <v>-18</v>
      </c>
      <c r="CE330" s="4">
        <f t="shared" si="102"/>
        <v>-98.366661018863496</v>
      </c>
      <c r="CF330" s="4">
        <f t="shared" si="103"/>
        <v>98.366661018863496</v>
      </c>
      <c r="CG330" s="4"/>
      <c r="CH330" s="4"/>
    </row>
    <row r="331" spans="70:86" x14ac:dyDescent="0.15">
      <c r="BR331" s="4"/>
      <c r="BS331" s="4"/>
      <c r="BT331" s="4"/>
      <c r="BU331" s="4"/>
      <c r="BV331" s="4"/>
      <c r="BW331" s="4"/>
      <c r="BX331" s="4">
        <v>22.25</v>
      </c>
      <c r="BY331" s="4">
        <f t="shared" si="98"/>
        <v>-55.721966045716655</v>
      </c>
      <c r="BZ331" s="4">
        <f t="shared" si="99"/>
        <v>55.721966045716655</v>
      </c>
      <c r="CA331" s="4">
        <v>2.25</v>
      </c>
      <c r="CB331" s="4">
        <f t="shared" si="100"/>
        <v>-79.968353115466869</v>
      </c>
      <c r="CC331" s="4">
        <f t="shared" si="101"/>
        <v>79.968353115466869</v>
      </c>
      <c r="CD331" s="4">
        <v>-17.75</v>
      </c>
      <c r="CE331" s="4">
        <f t="shared" si="102"/>
        <v>-98.412080051180709</v>
      </c>
      <c r="CF331" s="4">
        <f t="shared" si="103"/>
        <v>98.412080051180709</v>
      </c>
      <c r="CG331" s="4"/>
      <c r="CH331" s="4"/>
    </row>
    <row r="332" spans="70:86" x14ac:dyDescent="0.15">
      <c r="BR332" s="4"/>
      <c r="BS332" s="4"/>
      <c r="BT332" s="4"/>
      <c r="BU332" s="4"/>
      <c r="BV332" s="4"/>
      <c r="BW332" s="4"/>
      <c r="BX332" s="4">
        <v>22.5</v>
      </c>
      <c r="BY332" s="4">
        <f t="shared" si="98"/>
        <v>-55.621488653217469</v>
      </c>
      <c r="BZ332" s="4">
        <f t="shared" si="99"/>
        <v>55.621488653217469</v>
      </c>
      <c r="CA332" s="4">
        <v>2.5</v>
      </c>
      <c r="CB332" s="4">
        <f t="shared" si="100"/>
        <v>-79.960927958597381</v>
      </c>
      <c r="CC332" s="4">
        <f t="shared" si="101"/>
        <v>79.960927958597381</v>
      </c>
      <c r="CD332" s="4">
        <v>-17.5</v>
      </c>
      <c r="CE332" s="4">
        <f t="shared" si="102"/>
        <v>-98.456843337576089</v>
      </c>
      <c r="CF332" s="4">
        <f t="shared" si="103"/>
        <v>98.456843337576089</v>
      </c>
      <c r="CG332" s="4"/>
      <c r="CH332" s="4"/>
    </row>
    <row r="333" spans="70:86" x14ac:dyDescent="0.15">
      <c r="BR333" s="4"/>
      <c r="BS333" s="4"/>
      <c r="BT333" s="4"/>
      <c r="BU333" s="4"/>
      <c r="BV333" s="4"/>
      <c r="BW333" s="4"/>
      <c r="BX333" s="4">
        <v>22.75</v>
      </c>
      <c r="BY333" s="4">
        <f t="shared" si="98"/>
        <v>-55.519703709584043</v>
      </c>
      <c r="BZ333" s="4">
        <f t="shared" si="99"/>
        <v>55.519703709584043</v>
      </c>
      <c r="CA333" s="4">
        <v>2.75</v>
      </c>
      <c r="CB333" s="4">
        <f t="shared" si="100"/>
        <v>-79.952720403998768</v>
      </c>
      <c r="CC333" s="4">
        <f t="shared" si="101"/>
        <v>79.952720403998768</v>
      </c>
      <c r="CD333" s="4">
        <v>-17.25</v>
      </c>
      <c r="CE333" s="4">
        <f t="shared" si="102"/>
        <v>-98.500951772051422</v>
      </c>
      <c r="CF333" s="4">
        <f t="shared" si="103"/>
        <v>98.500951772051422</v>
      </c>
      <c r="CG333" s="4"/>
      <c r="CH333" s="4"/>
    </row>
    <row r="334" spans="70:86" x14ac:dyDescent="0.15">
      <c r="BR334" s="4"/>
      <c r="BS334" s="4"/>
      <c r="BT334" s="4"/>
      <c r="BU334" s="4"/>
      <c r="BV334" s="4"/>
      <c r="BW334" s="4"/>
      <c r="BX334" s="4">
        <v>23</v>
      </c>
      <c r="BY334" s="4">
        <f t="shared" si="98"/>
        <v>-55.416604009989641</v>
      </c>
      <c r="BZ334" s="4">
        <f t="shared" si="99"/>
        <v>55.416604009989641</v>
      </c>
      <c r="CA334" s="4">
        <v>3</v>
      </c>
      <c r="CB334" s="4">
        <f t="shared" si="100"/>
        <v>-79.943730210692564</v>
      </c>
      <c r="CC334" s="4">
        <f t="shared" si="101"/>
        <v>79.943730210692564</v>
      </c>
      <c r="CD334" s="4">
        <v>-17</v>
      </c>
      <c r="CE334" s="4">
        <f t="shared" si="102"/>
        <v>-98.544406233941046</v>
      </c>
      <c r="CF334" s="4">
        <f t="shared" si="103"/>
        <v>98.544406233941046</v>
      </c>
      <c r="CG334" s="4"/>
      <c r="CH334" s="4"/>
    </row>
    <row r="335" spans="70:86" x14ac:dyDescent="0.15">
      <c r="BR335" s="4"/>
      <c r="BS335" s="4"/>
      <c r="BT335" s="4"/>
      <c r="BU335" s="4"/>
      <c r="BV335" s="4"/>
      <c r="BW335" s="4"/>
      <c r="BX335" s="4">
        <v>23.25</v>
      </c>
      <c r="BY335" s="4">
        <f t="shared" si="98"/>
        <v>-55.312182202476876</v>
      </c>
      <c r="BZ335" s="4">
        <f t="shared" si="99"/>
        <v>55.312182202476876</v>
      </c>
      <c r="CA335" s="4">
        <v>3.25</v>
      </c>
      <c r="CB335" s="4">
        <f t="shared" si="100"/>
        <v>-79.933957114608063</v>
      </c>
      <c r="CC335" s="4">
        <f t="shared" si="101"/>
        <v>79.933957114608063</v>
      </c>
      <c r="CD335" s="4">
        <v>-16.75</v>
      </c>
      <c r="CE335" s="4">
        <f t="shared" si="102"/>
        <v>-98.587207588003025</v>
      </c>
      <c r="CF335" s="4">
        <f t="shared" si="103"/>
        <v>98.587207588003025</v>
      </c>
      <c r="CG335" s="4"/>
      <c r="CH335" s="4"/>
    </row>
    <row r="336" spans="70:86" x14ac:dyDescent="0.15">
      <c r="BR336" s="4"/>
      <c r="BS336" s="4"/>
      <c r="BT336" s="4"/>
      <c r="BU336" s="4"/>
      <c r="BV336" s="4"/>
      <c r="BW336" s="4"/>
      <c r="BX336" s="4">
        <v>23.5</v>
      </c>
      <c r="BY336" s="4">
        <f t="shared" si="98"/>
        <v>-55.206430784827958</v>
      </c>
      <c r="BZ336" s="4">
        <f t="shared" si="99"/>
        <v>55.206430784827958</v>
      </c>
      <c r="CA336" s="4">
        <v>3.5</v>
      </c>
      <c r="CB336" s="4">
        <f t="shared" si="100"/>
        <v>-79.923400828543322</v>
      </c>
      <c r="CC336" s="4">
        <f t="shared" si="101"/>
        <v>79.923400828543322</v>
      </c>
      <c r="CD336" s="4">
        <v>-16.5</v>
      </c>
      <c r="CE336" s="4">
        <f t="shared" si="102"/>
        <v>-98.629356684508494</v>
      </c>
      <c r="CF336" s="4">
        <f t="shared" si="103"/>
        <v>98.629356684508494</v>
      </c>
      <c r="CG336" s="4"/>
      <c r="CH336" s="4"/>
    </row>
    <row r="337" spans="70:86" x14ac:dyDescent="0.15">
      <c r="BR337" s="4"/>
      <c r="BS337" s="4"/>
      <c r="BT337" s="4"/>
      <c r="BU337" s="4"/>
      <c r="BV337" s="4"/>
      <c r="BW337" s="4"/>
      <c r="BX337" s="4">
        <v>23.75</v>
      </c>
      <c r="BY337" s="4">
        <f t="shared" si="98"/>
        <v>-55.099342101335473</v>
      </c>
      <c r="BZ337" s="4">
        <f t="shared" si="99"/>
        <v>55.099342101335473</v>
      </c>
      <c r="CA337" s="4">
        <v>3.75</v>
      </c>
      <c r="CB337" s="4">
        <f t="shared" si="100"/>
        <v>-79.912061042123042</v>
      </c>
      <c r="CC337" s="4">
        <f t="shared" si="101"/>
        <v>79.912061042123042</v>
      </c>
      <c r="CD337" s="4">
        <v>-16.25</v>
      </c>
      <c r="CE337" s="4">
        <f t="shared" si="102"/>
        <v>-98.670854359329425</v>
      </c>
      <c r="CF337" s="4">
        <f t="shared" si="103"/>
        <v>98.670854359329425</v>
      </c>
      <c r="CG337" s="4"/>
      <c r="CH337" s="4"/>
    </row>
    <row r="338" spans="70:86" x14ac:dyDescent="0.15">
      <c r="BR338" s="4"/>
      <c r="BS338" s="4"/>
      <c r="BT338" s="4"/>
      <c r="BU338" s="4"/>
      <c r="BV338" s="4"/>
      <c r="BW338" s="4"/>
      <c r="BX338" s="4">
        <v>24</v>
      </c>
      <c r="BY338" s="4">
        <f t="shared" si="98"/>
        <v>-54.990908339470082</v>
      </c>
      <c r="BZ338" s="4">
        <f t="shared" si="99"/>
        <v>54.990908339470082</v>
      </c>
      <c r="CA338" s="4">
        <v>4</v>
      </c>
      <c r="CB338" s="4">
        <f t="shared" si="100"/>
        <v>-79.899937421752711</v>
      </c>
      <c r="CC338" s="4">
        <f t="shared" si="101"/>
        <v>79.899937421752711</v>
      </c>
      <c r="CD338" s="4">
        <v>-16</v>
      </c>
      <c r="CE338" s="4">
        <f t="shared" si="102"/>
        <v>-98.711701434024533</v>
      </c>
      <c r="CF338" s="4">
        <f t="shared" si="103"/>
        <v>98.711701434024533</v>
      </c>
      <c r="CG338" s="4"/>
      <c r="CH338" s="4"/>
    </row>
    <row r="339" spans="70:86" x14ac:dyDescent="0.15">
      <c r="BR339" s="4"/>
      <c r="BS339" s="4"/>
      <c r="BT339" s="4"/>
      <c r="BU339" s="4"/>
      <c r="BV339" s="4"/>
      <c r="BW339" s="4"/>
      <c r="BX339" s="4">
        <v>24.25</v>
      </c>
      <c r="BY339" s="4">
        <f t="shared" si="98"/>
        <v>-54.881121526441127</v>
      </c>
      <c r="BZ339" s="4">
        <f t="shared" si="99"/>
        <v>54.881121526441127</v>
      </c>
      <c r="CA339" s="4">
        <v>4.25</v>
      </c>
      <c r="CB339" s="4">
        <f t="shared" si="100"/>
        <v>-79.887029610569456</v>
      </c>
      <c r="CC339" s="4">
        <f t="shared" si="101"/>
        <v>79.887029610569456</v>
      </c>
      <c r="CD339" s="4">
        <v>-15.75</v>
      </c>
      <c r="CE339" s="4">
        <f t="shared" si="102"/>
        <v>-98.751898715923431</v>
      </c>
      <c r="CF339" s="4">
        <f t="shared" si="103"/>
        <v>98.751898715923431</v>
      </c>
      <c r="CG339" s="4"/>
      <c r="CH339" s="4"/>
    </row>
    <row r="340" spans="70:86" x14ac:dyDescent="0.15">
      <c r="BR340" s="4"/>
      <c r="BS340" s="4"/>
      <c r="BT340" s="4"/>
      <c r="BU340" s="4"/>
      <c r="BV340" s="4"/>
      <c r="BW340" s="4"/>
      <c r="BX340" s="4">
        <v>24.5</v>
      </c>
      <c r="BY340" s="4">
        <f t="shared" si="98"/>
        <v>-54.769973525646328</v>
      </c>
      <c r="BZ340" s="4">
        <f t="shared" si="99"/>
        <v>54.769973525646328</v>
      </c>
      <c r="CA340" s="4">
        <v>4.5</v>
      </c>
      <c r="CB340" s="4">
        <f t="shared" si="100"/>
        <v>-79.873337228389303</v>
      </c>
      <c r="CC340" s="4">
        <f t="shared" si="101"/>
        <v>79.873337228389303</v>
      </c>
      <c r="CD340" s="4">
        <v>-15.5</v>
      </c>
      <c r="CE340" s="4">
        <f t="shared" si="102"/>
        <v>-98.79144699820931</v>
      </c>
      <c r="CF340" s="4">
        <f t="shared" si="103"/>
        <v>98.79144699820931</v>
      </c>
      <c r="CG340" s="4"/>
      <c r="CH340" s="4"/>
    </row>
    <row r="341" spans="70:86" x14ac:dyDescent="0.15">
      <c r="BR341" s="4"/>
      <c r="BS341" s="4"/>
      <c r="BT341" s="4"/>
      <c r="BU341" s="4"/>
      <c r="BV341" s="4"/>
      <c r="BW341" s="4"/>
      <c r="BX341" s="4">
        <v>24.75</v>
      </c>
      <c r="BY341" s="4">
        <f t="shared" si="98"/>
        <v>-54.657456033006149</v>
      </c>
      <c r="BZ341" s="4">
        <f t="shared" si="99"/>
        <v>54.657456033006149</v>
      </c>
      <c r="CA341" s="4">
        <v>4.75</v>
      </c>
      <c r="CB341" s="4">
        <f t="shared" si="100"/>
        <v>-79.858859871651063</v>
      </c>
      <c r="CC341" s="4">
        <f t="shared" si="101"/>
        <v>79.858859871651063</v>
      </c>
      <c r="CD341" s="4">
        <v>-15.25</v>
      </c>
      <c r="CE341" s="4">
        <f t="shared" si="102"/>
        <v>-98.830347059999738</v>
      </c>
      <c r="CF341" s="4">
        <f t="shared" si="103"/>
        <v>98.830347059999738</v>
      </c>
      <c r="CG341" s="4"/>
      <c r="CH341" s="4"/>
    </row>
    <row r="342" spans="70:86" x14ac:dyDescent="0.15">
      <c r="BR342" s="4"/>
      <c r="BS342" s="4"/>
      <c r="BT342" s="4"/>
      <c r="BU342" s="4"/>
      <c r="BV342" s="4"/>
      <c r="BW342" s="4"/>
      <c r="BX342" s="4">
        <v>25</v>
      </c>
      <c r="BY342" s="4">
        <f t="shared" si="98"/>
        <v>-54.543560573178574</v>
      </c>
      <c r="BZ342" s="4">
        <f t="shared" si="99"/>
        <v>54.543560573178574</v>
      </c>
      <c r="CA342" s="4">
        <v>5</v>
      </c>
      <c r="CB342" s="4">
        <f t="shared" si="100"/>
        <v>-79.843597113356566</v>
      </c>
      <c r="CC342" s="4">
        <f t="shared" si="101"/>
        <v>79.843597113356566</v>
      </c>
      <c r="CD342" s="4">
        <v>-15</v>
      </c>
      <c r="CE342" s="4">
        <f t="shared" si="102"/>
        <v>-98.868599666425936</v>
      </c>
      <c r="CF342" s="4">
        <f t="shared" si="103"/>
        <v>98.868599666425936</v>
      </c>
      <c r="CG342" s="4"/>
      <c r="CH342" s="4"/>
    </row>
    <row r="343" spans="70:86" x14ac:dyDescent="0.15">
      <c r="BR343" s="4"/>
      <c r="BS343" s="4"/>
      <c r="BT343" s="4"/>
      <c r="BU343" s="4"/>
      <c r="BV343" s="4"/>
      <c r="BW343" s="4"/>
      <c r="BX343" s="4">
        <v>25.25</v>
      </c>
      <c r="BY343" s="4">
        <f t="shared" si="98"/>
        <v>-54.428278495649664</v>
      </c>
      <c r="BZ343" s="4">
        <f t="shared" si="99"/>
        <v>54.428278495649664</v>
      </c>
      <c r="CA343" s="4">
        <v>5.25</v>
      </c>
      <c r="CB343" s="4">
        <f t="shared" si="100"/>
        <v>-79.827548503007407</v>
      </c>
      <c r="CC343" s="4">
        <f t="shared" si="101"/>
        <v>79.827548503007407</v>
      </c>
      <c r="CD343" s="4">
        <v>-14.75</v>
      </c>
      <c r="CE343" s="4">
        <f t="shared" si="102"/>
        <v>-98.906205568710405</v>
      </c>
      <c r="CF343" s="4">
        <f t="shared" si="103"/>
        <v>98.906205568710405</v>
      </c>
      <c r="CG343" s="4"/>
      <c r="CH343" s="4"/>
    </row>
    <row r="344" spans="70:86" x14ac:dyDescent="0.15">
      <c r="BR344" s="4"/>
      <c r="BS344" s="4"/>
      <c r="BT344" s="4"/>
      <c r="BU344" s="4"/>
      <c r="BV344" s="4"/>
      <c r="BW344" s="4"/>
      <c r="BX344" s="4">
        <v>25.5</v>
      </c>
      <c r="BY344" s="4">
        <f t="shared" si="98"/>
        <v>-54.311600970695018</v>
      </c>
      <c r="BZ344" s="4">
        <f t="shared" si="99"/>
        <v>54.311600970695018</v>
      </c>
      <c r="CA344" s="4">
        <v>5.5</v>
      </c>
      <c r="CB344" s="4">
        <f t="shared" si="100"/>
        <v>-79.810713566538169</v>
      </c>
      <c r="CC344" s="4">
        <f t="shared" si="101"/>
        <v>79.810713566538169</v>
      </c>
      <c r="CD344" s="4">
        <v>-14.5</v>
      </c>
      <c r="CE344" s="4">
        <f t="shared" si="102"/>
        <v>-98.943165504242884</v>
      </c>
      <c r="CF344" s="4">
        <f t="shared" si="103"/>
        <v>98.943165504242884</v>
      </c>
      <c r="CG344" s="4"/>
      <c r="CH344" s="4"/>
    </row>
    <row r="345" spans="70:86" x14ac:dyDescent="0.15">
      <c r="BR345" s="4"/>
      <c r="BS345" s="4"/>
      <c r="BT345" s="4"/>
      <c r="BU345" s="4"/>
      <c r="BV345" s="4"/>
      <c r="BW345" s="4"/>
      <c r="BX345" s="4">
        <v>25.75</v>
      </c>
      <c r="BY345" s="4">
        <f t="shared" si="98"/>
        <v>-54.193518985207078</v>
      </c>
      <c r="BZ345" s="4">
        <f t="shared" si="99"/>
        <v>54.193518985207078</v>
      </c>
      <c r="CA345" s="4">
        <v>5.75</v>
      </c>
      <c r="CB345" s="4">
        <f t="shared" si="100"/>
        <v>-79.793091806245982</v>
      </c>
      <c r="CC345" s="4">
        <f t="shared" si="101"/>
        <v>79.793091806245982</v>
      </c>
      <c r="CD345" s="4">
        <v>-14.25</v>
      </c>
      <c r="CE345" s="4">
        <f t="shared" si="102"/>
        <v>-98.979480196654904</v>
      </c>
      <c r="CF345" s="4">
        <f t="shared" si="103"/>
        <v>98.979480196654904</v>
      </c>
      <c r="CG345" s="4"/>
      <c r="CH345" s="4"/>
    </row>
    <row r="346" spans="70:86" x14ac:dyDescent="0.15">
      <c r="BR346" s="4"/>
      <c r="BS346" s="4"/>
      <c r="BT346" s="4"/>
      <c r="BU346" s="4"/>
      <c r="BV346" s="4"/>
      <c r="BW346" s="4"/>
      <c r="BX346" s="4">
        <v>26</v>
      </c>
      <c r="BY346" s="4">
        <f t="shared" si="98"/>
        <v>-54.0740233383831</v>
      </c>
      <c r="BZ346" s="4">
        <f t="shared" si="99"/>
        <v>54.0740233383831</v>
      </c>
      <c r="CA346" s="4">
        <v>6</v>
      </c>
      <c r="CB346" s="4">
        <f t="shared" si="100"/>
        <v>-79.774682700716525</v>
      </c>
      <c r="CC346" s="4">
        <f t="shared" si="101"/>
        <v>79.774682700716525</v>
      </c>
      <c r="CD346" s="4">
        <v>-14</v>
      </c>
      <c r="CE346" s="4">
        <f t="shared" si="102"/>
        <v>-99.015150355892501</v>
      </c>
      <c r="CF346" s="4">
        <f t="shared" si="103"/>
        <v>99.015150355892501</v>
      </c>
      <c r="CG346" s="4"/>
      <c r="CH346" s="4"/>
    </row>
    <row r="347" spans="70:86" x14ac:dyDescent="0.15">
      <c r="BR347" s="4"/>
      <c r="BS347" s="4"/>
      <c r="BT347" s="4"/>
      <c r="BU347" s="4"/>
      <c r="BV347" s="4"/>
      <c r="BW347" s="4"/>
      <c r="BX347" s="4">
        <v>26.25</v>
      </c>
      <c r="BY347" s="4">
        <f t="shared" si="98"/>
        <v>-53.953104637268098</v>
      </c>
      <c r="BZ347" s="4">
        <f t="shared" si="99"/>
        <v>53.953104637268098</v>
      </c>
      <c r="CA347" s="4">
        <v>6.25</v>
      </c>
      <c r="CB347" s="4">
        <f t="shared" si="100"/>
        <v>-79.755485704746349</v>
      </c>
      <c r="CC347" s="4">
        <f t="shared" si="101"/>
        <v>79.755485704746349</v>
      </c>
      <c r="CD347" s="4">
        <v>-13.75</v>
      </c>
      <c r="CE347" s="4">
        <f t="shared" si="102"/>
        <v>-99.050176678287656</v>
      </c>
      <c r="CF347" s="4">
        <f t="shared" si="103"/>
        <v>99.050176678287656</v>
      </c>
      <c r="CG347" s="4"/>
      <c r="CH347" s="4"/>
    </row>
    <row r="348" spans="70:86" x14ac:dyDescent="0.15">
      <c r="BR348" s="4"/>
      <c r="BS348" s="4"/>
      <c r="BT348" s="4"/>
      <c r="BU348" s="4"/>
      <c r="BV348" s="4"/>
      <c r="BW348" s="4"/>
      <c r="BX348" s="4">
        <v>26.5</v>
      </c>
      <c r="BY348" s="4">
        <f t="shared" si="98"/>
        <v>-53.830753292147044</v>
      </c>
      <c r="BZ348" s="4">
        <f t="shared" si="99"/>
        <v>53.830753292147044</v>
      </c>
      <c r="CA348" s="4">
        <v>6.5</v>
      </c>
      <c r="CB348" s="4">
        <f t="shared" si="100"/>
        <v>-79.735500249261619</v>
      </c>
      <c r="CC348" s="4">
        <f t="shared" si="101"/>
        <v>79.735500249261619</v>
      </c>
      <c r="CD348" s="4">
        <v>-13.5</v>
      </c>
      <c r="CE348" s="4">
        <f t="shared" si="102"/>
        <v>-99.084559846627968</v>
      </c>
      <c r="CF348" s="4">
        <f t="shared" si="103"/>
        <v>99.084559846627968</v>
      </c>
      <c r="CG348" s="4"/>
      <c r="CH348" s="4"/>
    </row>
    <row r="349" spans="70:86" x14ac:dyDescent="0.15">
      <c r="BR349" s="4"/>
      <c r="BS349" s="4"/>
      <c r="BT349" s="4"/>
      <c r="BU349" s="4"/>
      <c r="BV349" s="4"/>
      <c r="BW349" s="4"/>
      <c r="BX349" s="4">
        <v>26.75</v>
      </c>
      <c r="BY349" s="4">
        <f t="shared" si="98"/>
        <v>-53.706959511780219</v>
      </c>
      <c r="BZ349" s="4">
        <f t="shared" si="99"/>
        <v>53.706959511780219</v>
      </c>
      <c r="CA349" s="4">
        <v>6.75</v>
      </c>
      <c r="CB349" s="4">
        <f t="shared" si="100"/>
        <v>-79.714725741233025</v>
      </c>
      <c r="CC349" s="4">
        <f t="shared" si="101"/>
        <v>79.714725741233025</v>
      </c>
      <c r="CD349" s="4">
        <v>-13.25</v>
      </c>
      <c r="CE349" s="4">
        <f t="shared" si="102"/>
        <v>-99.118300530224985</v>
      </c>
      <c r="CF349" s="4">
        <f t="shared" si="103"/>
        <v>99.118300530224985</v>
      </c>
      <c r="CG349" s="4"/>
      <c r="CH349" s="4"/>
    </row>
    <row r="350" spans="70:86" x14ac:dyDescent="0.15">
      <c r="BR350" s="4"/>
      <c r="BS350" s="4"/>
      <c r="BT350" s="4"/>
      <c r="BU350" s="4"/>
      <c r="BV350" s="4"/>
      <c r="BW350" s="4"/>
      <c r="BX350" s="4">
        <v>27</v>
      </c>
      <c r="BY350" s="4">
        <f t="shared" si="98"/>
        <v>-53.581713298475258</v>
      </c>
      <c r="BZ350" s="4">
        <f t="shared" si="99"/>
        <v>53.581713298475258</v>
      </c>
      <c r="CA350" s="4">
        <v>7</v>
      </c>
      <c r="CB350" s="4">
        <f t="shared" si="100"/>
        <v>-79.693161563587125</v>
      </c>
      <c r="CC350" s="4">
        <f t="shared" si="101"/>
        <v>79.693161563587125</v>
      </c>
      <c r="CD350" s="4">
        <v>-13</v>
      </c>
      <c r="CE350" s="4">
        <f t="shared" si="102"/>
        <v>-99.151399384980948</v>
      </c>
      <c r="CF350" s="4">
        <f t="shared" si="103"/>
        <v>99.151399384980948</v>
      </c>
      <c r="CG350" s="4"/>
      <c r="CH350" s="4"/>
    </row>
    <row r="351" spans="70:86" x14ac:dyDescent="0.15">
      <c r="BR351" s="4"/>
      <c r="BS351" s="4"/>
      <c r="BT351" s="4"/>
      <c r="BU351" s="4"/>
      <c r="BV351" s="4"/>
      <c r="BW351" s="4"/>
      <c r="BX351" s="4">
        <v>27.25</v>
      </c>
      <c r="BY351" s="4">
        <f t="shared" si="98"/>
        <v>-53.455004442989242</v>
      </c>
      <c r="BZ351" s="4">
        <f t="shared" si="99"/>
        <v>53.455004442989242</v>
      </c>
      <c r="CA351" s="4">
        <v>7.25</v>
      </c>
      <c r="CB351" s="4">
        <f t="shared" si="100"/>
        <v>-79.670807075113785</v>
      </c>
      <c r="CC351" s="4">
        <f t="shared" si="101"/>
        <v>79.670807075113785</v>
      </c>
      <c r="CD351" s="4">
        <v>-12.75</v>
      </c>
      <c r="CE351" s="4">
        <f t="shared" si="102"/>
        <v>-99.18385705345402</v>
      </c>
      <c r="CF351" s="4">
        <f t="shared" si="103"/>
        <v>99.18385705345402</v>
      </c>
      <c r="CG351" s="4"/>
      <c r="CH351" s="4"/>
    </row>
    <row r="352" spans="70:86" x14ac:dyDescent="0.15">
      <c r="BR352" s="4"/>
      <c r="BS352" s="4"/>
      <c r="BT352" s="4"/>
      <c r="BU352" s="4"/>
      <c r="BV352" s="4"/>
      <c r="BW352" s="4"/>
      <c r="BX352" s="4">
        <v>27.5</v>
      </c>
      <c r="BY352" s="4">
        <f t="shared" si="98"/>
        <v>-53.326822519253852</v>
      </c>
      <c r="BZ352" s="4">
        <f t="shared" si="99"/>
        <v>53.326822519253852</v>
      </c>
      <c r="CA352" s="4">
        <v>7.5</v>
      </c>
      <c r="CB352" s="4">
        <f t="shared" si="100"/>
        <v>-79.647661610369951</v>
      </c>
      <c r="CC352" s="4">
        <f t="shared" si="101"/>
        <v>79.647661610369951</v>
      </c>
      <c r="CD352" s="4">
        <v>-12.5</v>
      </c>
      <c r="CE352" s="4">
        <f t="shared" si="102"/>
        <v>-99.215674164922149</v>
      </c>
      <c r="CF352" s="4">
        <f t="shared" si="103"/>
        <v>99.215674164922149</v>
      </c>
      <c r="CG352" s="4"/>
      <c r="CH352" s="4"/>
    </row>
    <row r="353" spans="70:86" x14ac:dyDescent="0.15">
      <c r="BR353" s="4"/>
      <c r="BS353" s="4"/>
      <c r="BT353" s="4"/>
      <c r="BU353" s="4"/>
      <c r="BV353" s="4"/>
      <c r="BW353" s="4"/>
      <c r="BX353" s="4">
        <v>27.75</v>
      </c>
      <c r="BY353" s="4">
        <f t="shared" si="98"/>
        <v>-53.197156878915997</v>
      </c>
      <c r="BZ353" s="4">
        <f t="shared" si="99"/>
        <v>53.197156878915997</v>
      </c>
      <c r="CA353" s="4">
        <v>7.75</v>
      </c>
      <c r="CB353" s="4">
        <f t="shared" si="100"/>
        <v>-79.623724479579579</v>
      </c>
      <c r="CC353" s="4">
        <f t="shared" si="101"/>
        <v>79.623724479579579</v>
      </c>
      <c r="CD353" s="4">
        <v>-12.25</v>
      </c>
      <c r="CE353" s="4">
        <f t="shared" si="102"/>
        <v>-99.246851335445399</v>
      </c>
      <c r="CF353" s="4">
        <f t="shared" si="103"/>
        <v>99.246851335445399</v>
      </c>
      <c r="CG353" s="4"/>
      <c r="CH353" s="4"/>
    </row>
    <row r="354" spans="70:86" x14ac:dyDescent="0.15">
      <c r="BR354" s="4"/>
      <c r="BS354" s="4"/>
      <c r="BT354" s="4"/>
      <c r="BU354" s="4"/>
      <c r="BV354" s="4"/>
      <c r="BW354" s="4"/>
      <c r="BX354" s="4">
        <v>28</v>
      </c>
      <c r="BY354" s="4">
        <f t="shared" si="98"/>
        <v>-53.065996645686397</v>
      </c>
      <c r="BZ354" s="4">
        <f t="shared" si="99"/>
        <v>53.065996645686397</v>
      </c>
      <c r="CA354" s="4">
        <v>8</v>
      </c>
      <c r="CB354" s="4">
        <f t="shared" si="100"/>
        <v>-79.598994968529595</v>
      </c>
      <c r="CC354" s="4">
        <f t="shared" si="101"/>
        <v>79.598994968529595</v>
      </c>
      <c r="CD354" s="4">
        <v>-12</v>
      </c>
      <c r="CE354" s="4">
        <f t="shared" si="102"/>
        <v>-99.277389167926856</v>
      </c>
      <c r="CF354" s="4">
        <f t="shared" si="103"/>
        <v>99.277389167926856</v>
      </c>
      <c r="CG354" s="4"/>
      <c r="CH354" s="4"/>
    </row>
    <row r="355" spans="70:86" x14ac:dyDescent="0.15">
      <c r="BR355" s="4"/>
      <c r="BS355" s="4"/>
      <c r="BT355" s="4"/>
      <c r="BU355" s="4"/>
      <c r="BV355" s="4"/>
      <c r="BW355" s="4"/>
      <c r="BX355" s="4">
        <v>28.25</v>
      </c>
      <c r="BY355" s="4">
        <f t="shared" si="98"/>
        <v>-52.933330709487763</v>
      </c>
      <c r="BZ355" s="4">
        <f t="shared" si="99"/>
        <v>52.933330709487763</v>
      </c>
      <c r="CA355" s="4">
        <v>8.25</v>
      </c>
      <c r="CB355" s="4">
        <f t="shared" si="100"/>
        <v>-79.573472338462139</v>
      </c>
      <c r="CC355" s="4">
        <f t="shared" si="101"/>
        <v>79.573472338462139</v>
      </c>
      <c r="CD355" s="4">
        <v>-11.75</v>
      </c>
      <c r="CE355" s="4">
        <f t="shared" si="102"/>
        <v>-99.3072882521721</v>
      </c>
      <c r="CF355" s="4">
        <f t="shared" si="103"/>
        <v>99.3072882521721</v>
      </c>
      <c r="CG355" s="4"/>
      <c r="CH355" s="4"/>
    </row>
    <row r="356" spans="70:86" x14ac:dyDescent="0.15">
      <c r="BR356" s="4"/>
      <c r="BS356" s="4"/>
      <c r="BT356" s="4"/>
      <c r="BU356" s="4"/>
      <c r="BV356" s="4"/>
      <c r="BW356" s="4"/>
      <c r="BX356" s="4">
        <v>28.5</v>
      </c>
      <c r="BY356" s="4">
        <f t="shared" si="98"/>
        <v>-52.799147720394124</v>
      </c>
      <c r="BZ356" s="4">
        <f t="shared" si="99"/>
        <v>52.799147720394124</v>
      </c>
      <c r="CA356" s="4">
        <v>8.5</v>
      </c>
      <c r="CB356" s="4">
        <f t="shared" si="100"/>
        <v>-79.547155825962747</v>
      </c>
      <c r="CC356" s="4">
        <f t="shared" si="101"/>
        <v>79.547155825962747</v>
      </c>
      <c r="CD356" s="4">
        <v>-11.5</v>
      </c>
      <c r="CE356" s="4">
        <f t="shared" si="102"/>
        <v>-99.336549164947343</v>
      </c>
      <c r="CF356" s="4">
        <f t="shared" si="103"/>
        <v>99.336549164947343</v>
      </c>
      <c r="CG356" s="4"/>
      <c r="CH356" s="4"/>
    </row>
    <row r="357" spans="70:86" x14ac:dyDescent="0.15">
      <c r="BR357" s="4"/>
      <c r="BS357" s="4"/>
      <c r="BT357" s="4"/>
      <c r="BU357" s="4"/>
      <c r="BV357" s="4"/>
      <c r="BW357" s="4"/>
      <c r="BX357" s="4">
        <v>28.75</v>
      </c>
      <c r="BY357" s="4">
        <f t="shared" si="98"/>
        <v>-52.663436082352241</v>
      </c>
      <c r="BZ357" s="4">
        <f t="shared" si="99"/>
        <v>52.663436082352241</v>
      </c>
      <c r="CA357" s="4">
        <v>8.75</v>
      </c>
      <c r="CB357" s="4">
        <f t="shared" si="100"/>
        <v>-79.52004464284461</v>
      </c>
      <c r="CC357" s="4">
        <f t="shared" si="101"/>
        <v>79.52004464284461</v>
      </c>
      <c r="CD357" s="4">
        <v>-11.25</v>
      </c>
      <c r="CE357" s="4">
        <f t="shared" si="102"/>
        <v>-99.365172470036001</v>
      </c>
      <c r="CF357" s="4">
        <f t="shared" si="103"/>
        <v>99.365172470036001</v>
      </c>
      <c r="CG357" s="4"/>
      <c r="CH357" s="4"/>
    </row>
    <row r="358" spans="70:86" x14ac:dyDescent="0.15">
      <c r="BR358" s="4"/>
      <c r="BS358" s="4"/>
      <c r="BT358" s="4"/>
      <c r="BU358" s="4"/>
      <c r="BV358" s="4"/>
      <c r="BW358" s="4"/>
      <c r="BX358" s="4">
        <v>29</v>
      </c>
      <c r="BY358" s="4">
        <f t="shared" si="98"/>
        <v>-52.526183946675587</v>
      </c>
      <c r="BZ358" s="4">
        <f t="shared" si="99"/>
        <v>52.526183946675587</v>
      </c>
      <c r="CA358" s="4">
        <v>9</v>
      </c>
      <c r="CB358" s="4">
        <f t="shared" si="100"/>
        <v>-79.4921379760288</v>
      </c>
      <c r="CC358" s="4">
        <f t="shared" si="101"/>
        <v>79.4921379760288</v>
      </c>
      <c r="CD358" s="4">
        <v>-11</v>
      </c>
      <c r="CE358" s="4">
        <f t="shared" si="102"/>
        <v>-99.393158718294089</v>
      </c>
      <c r="CF358" s="4">
        <f t="shared" si="103"/>
        <v>99.393158718294089</v>
      </c>
      <c r="CG358" s="4"/>
      <c r="CH358" s="4"/>
    </row>
    <row r="359" spans="70:86" x14ac:dyDescent="0.15">
      <c r="BR359" s="4"/>
      <c r="BS359" s="4"/>
      <c r="BT359" s="4"/>
      <c r="BU359" s="4"/>
      <c r="BV359" s="4"/>
      <c r="BW359" s="4"/>
      <c r="BX359" s="4">
        <v>29.25</v>
      </c>
      <c r="BY359" s="4">
        <f t="shared" si="98"/>
        <v>-52.387379205300967</v>
      </c>
      <c r="BZ359" s="4">
        <f t="shared" si="99"/>
        <v>52.387379205300967</v>
      </c>
      <c r="CA359" s="4">
        <v>9.25</v>
      </c>
      <c r="CB359" s="4">
        <f t="shared" si="100"/>
        <v>-79.46343498742047</v>
      </c>
      <c r="CC359" s="4">
        <f t="shared" si="101"/>
        <v>79.46343498742047</v>
      </c>
      <c r="CD359" s="4">
        <v>-10.75</v>
      </c>
      <c r="CE359" s="4">
        <f t="shared" si="102"/>
        <v>-99.420508447704094</v>
      </c>
      <c r="CF359" s="4">
        <f t="shared" si="103"/>
        <v>99.420508447704094</v>
      </c>
      <c r="CG359" s="4"/>
      <c r="CH359" s="4"/>
    </row>
    <row r="360" spans="70:86" x14ac:dyDescent="0.15">
      <c r="BR360" s="4"/>
      <c r="BS360" s="4"/>
      <c r="BT360" s="4"/>
      <c r="BU360" s="4"/>
      <c r="BV360" s="4"/>
      <c r="BW360" s="4"/>
      <c r="BX360" s="4">
        <v>29.5</v>
      </c>
      <c r="BY360" s="4">
        <f t="shared" si="98"/>
        <v>-52.24700948379725</v>
      </c>
      <c r="BZ360" s="4">
        <f t="shared" si="99"/>
        <v>52.24700948379725</v>
      </c>
      <c r="CA360" s="4">
        <v>9.5</v>
      </c>
      <c r="CB360" s="4">
        <f t="shared" si="100"/>
        <v>-79.433934813780937</v>
      </c>
      <c r="CC360" s="4">
        <f t="shared" si="101"/>
        <v>79.433934813780937</v>
      </c>
      <c r="CD360" s="4">
        <v>-10.5</v>
      </c>
      <c r="CE360" s="4">
        <f t="shared" si="102"/>
        <v>-99.447222183427527</v>
      </c>
      <c r="CF360" s="4">
        <f t="shared" si="103"/>
        <v>99.447222183427527</v>
      </c>
      <c r="CG360" s="4"/>
      <c r="CH360" s="4"/>
    </row>
    <row r="361" spans="70:86" x14ac:dyDescent="0.15">
      <c r="BR361" s="4"/>
      <c r="BS361" s="4"/>
      <c r="BT361" s="4"/>
      <c r="BU361" s="4"/>
      <c r="BV361" s="4"/>
      <c r="BW361" s="4"/>
      <c r="BX361" s="4">
        <v>29.75</v>
      </c>
      <c r="BY361" s="4">
        <f t="shared" si="98"/>
        <v>-52.105062134115144</v>
      </c>
      <c r="BZ361" s="4">
        <f t="shared" si="99"/>
        <v>52.105062134115144</v>
      </c>
      <c r="CA361" s="4">
        <v>9.75</v>
      </c>
      <c r="CB361" s="4">
        <f t="shared" si="100"/>
        <v>-79.403636566595608</v>
      </c>
      <c r="CC361" s="4">
        <f t="shared" si="101"/>
        <v>79.403636566595608</v>
      </c>
      <c r="CD361" s="4">
        <v>-10.25</v>
      </c>
      <c r="CE361" s="4">
        <f t="shared" si="102"/>
        <v>-99.473300437856182</v>
      </c>
      <c r="CF361" s="4">
        <f t="shared" si="103"/>
        <v>99.473300437856182</v>
      </c>
      <c r="CG361" s="4"/>
      <c r="CH361" s="4"/>
    </row>
    <row r="362" spans="70:86" x14ac:dyDescent="0.15">
      <c r="BR362" s="4"/>
      <c r="BS362" s="4"/>
      <c r="BT362" s="4"/>
      <c r="BU362" s="4"/>
      <c r="BV362" s="4"/>
      <c r="BW362" s="4"/>
      <c r="BX362" s="4">
        <v>30</v>
      </c>
      <c r="BY362" s="4">
        <f t="shared" si="98"/>
        <v>-51.96152422706632</v>
      </c>
      <c r="BZ362" s="4">
        <f t="shared" si="99"/>
        <v>51.96152422706632</v>
      </c>
      <c r="CA362" s="4">
        <v>10</v>
      </c>
      <c r="CB362" s="4">
        <f t="shared" si="100"/>
        <v>-79.372539331937716</v>
      </c>
      <c r="CC362" s="4">
        <f t="shared" si="101"/>
        <v>79.372539331937716</v>
      </c>
      <c r="CD362" s="4">
        <v>-10</v>
      </c>
      <c r="CE362" s="4">
        <f t="shared" si="102"/>
        <v>-99.498743710661998</v>
      </c>
      <c r="CF362" s="4">
        <f t="shared" si="103"/>
        <v>99.498743710661998</v>
      </c>
      <c r="CG362" s="4"/>
      <c r="CH362" s="4"/>
    </row>
    <row r="363" spans="70:86" x14ac:dyDescent="0.15">
      <c r="BR363" s="4"/>
      <c r="BS363" s="4"/>
      <c r="BT363" s="4"/>
      <c r="BU363" s="4"/>
      <c r="BV363" s="4"/>
      <c r="BW363" s="4"/>
      <c r="BX363" s="4">
        <v>30.25</v>
      </c>
      <c r="BY363" s="4">
        <f t="shared" si="98"/>
        <v>-51.816382544519641</v>
      </c>
      <c r="BZ363" s="4">
        <f t="shared" si="99"/>
        <v>51.816382544519641</v>
      </c>
      <c r="CA363" s="4">
        <v>10.25</v>
      </c>
      <c r="CB363" s="4">
        <f t="shared" si="100"/>
        <v>-79.340642170327811</v>
      </c>
      <c r="CC363" s="4">
        <f t="shared" si="101"/>
        <v>79.340642170327811</v>
      </c>
      <c r="CD363" s="4">
        <v>-9.75</v>
      </c>
      <c r="CE363" s="4">
        <f t="shared" si="102"/>
        <v>-99.523552488845567</v>
      </c>
      <c r="CF363" s="4">
        <f t="shared" si="103"/>
        <v>99.523552488845567</v>
      </c>
      <c r="CG363" s="4"/>
      <c r="CH363" s="4"/>
    </row>
    <row r="364" spans="70:86" x14ac:dyDescent="0.15">
      <c r="BR364" s="4"/>
      <c r="BS364" s="4"/>
      <c r="BT364" s="4"/>
      <c r="BU364" s="4"/>
      <c r="BV364" s="4"/>
      <c r="BW364" s="4"/>
      <c r="BX364" s="4">
        <v>30.5</v>
      </c>
      <c r="BY364" s="4">
        <f t="shared" si="98"/>
        <v>-51.669623571301543</v>
      </c>
      <c r="BZ364" s="4">
        <f t="shared" si="99"/>
        <v>51.669623571301543</v>
      </c>
      <c r="CA364" s="4">
        <v>10.5</v>
      </c>
      <c r="CB364" s="4">
        <f t="shared" si="100"/>
        <v>-79.30794411658897</v>
      </c>
      <c r="CC364" s="4">
        <f t="shared" si="101"/>
        <v>79.30794411658897</v>
      </c>
      <c r="CD364" s="4">
        <v>-9.5</v>
      </c>
      <c r="CE364" s="4">
        <f t="shared" si="102"/>
        <v>-99.547727246783495</v>
      </c>
      <c r="CF364" s="4">
        <f t="shared" si="103"/>
        <v>99.547727246783495</v>
      </c>
      <c r="CG364" s="4"/>
      <c r="CH364" s="4"/>
    </row>
    <row r="365" spans="70:86" x14ac:dyDescent="0.15">
      <c r="BR365" s="4"/>
      <c r="BS365" s="4"/>
      <c r="BT365" s="4"/>
      <c r="BU365" s="4"/>
      <c r="BV365" s="4"/>
      <c r="BW365" s="4"/>
      <c r="BX365" s="4">
        <v>30.75</v>
      </c>
      <c r="BY365" s="4">
        <f t="shared" si="98"/>
        <v>-51.521233486786784</v>
      </c>
      <c r="BZ365" s="4">
        <f t="shared" si="99"/>
        <v>51.521233486786784</v>
      </c>
      <c r="CA365" s="4">
        <v>10.75</v>
      </c>
      <c r="CB365" s="4">
        <f t="shared" si="100"/>
        <v>-79.274444179697653</v>
      </c>
      <c r="CC365" s="4">
        <f t="shared" si="101"/>
        <v>79.274444179697653</v>
      </c>
      <c r="CD365" s="4">
        <v>-9.25</v>
      </c>
      <c r="CE365" s="4">
        <f t="shared" si="102"/>
        <v>-99.571268446274203</v>
      </c>
      <c r="CF365" s="4">
        <f t="shared" si="103"/>
        <v>99.571268446274203</v>
      </c>
      <c r="CG365" s="4"/>
      <c r="CH365" s="4"/>
    </row>
    <row r="366" spans="70:86" x14ac:dyDescent="0.15">
      <c r="BR366" s="4"/>
      <c r="BS366" s="4"/>
      <c r="BT366" s="4"/>
      <c r="BU366" s="4"/>
      <c r="BV366" s="4"/>
      <c r="BW366" s="4"/>
      <c r="BX366" s="4">
        <v>31</v>
      </c>
      <c r="BY366" s="4">
        <f t="shared" si="98"/>
        <v>-51.371198156165292</v>
      </c>
      <c r="BZ366" s="4">
        <f t="shared" si="99"/>
        <v>51.371198156165292</v>
      </c>
      <c r="CA366" s="4">
        <v>11</v>
      </c>
      <c r="CB366" s="4">
        <f t="shared" si="100"/>
        <v>-79.240141342630125</v>
      </c>
      <c r="CC366" s="4">
        <f t="shared" si="101"/>
        <v>79.240141342630125</v>
      </c>
      <c r="CD366" s="4">
        <v>-9</v>
      </c>
      <c r="CE366" s="4">
        <f t="shared" si="102"/>
        <v>-99.594176536582694</v>
      </c>
      <c r="CF366" s="4">
        <f t="shared" si="103"/>
        <v>99.594176536582694</v>
      </c>
      <c r="CG366" s="4"/>
      <c r="CH366" s="4"/>
    </row>
    <row r="367" spans="70:86" x14ac:dyDescent="0.15">
      <c r="BR367" s="4"/>
      <c r="BS367" s="4"/>
      <c r="BT367" s="4"/>
      <c r="BU367" s="4"/>
      <c r="BV367" s="4"/>
      <c r="BW367" s="4"/>
      <c r="BX367" s="4">
        <v>31.25</v>
      </c>
      <c r="BY367" s="4">
        <f t="shared" si="98"/>
        <v>-51.219503121369698</v>
      </c>
      <c r="BZ367" s="4">
        <f t="shared" si="99"/>
        <v>51.219503121369698</v>
      </c>
      <c r="CA367" s="4">
        <v>11.25</v>
      </c>
      <c r="CB367" s="4">
        <f t="shared" si="100"/>
        <v>-79.205034562204446</v>
      </c>
      <c r="CC367" s="4">
        <f t="shared" si="101"/>
        <v>79.205034562204446</v>
      </c>
      <c r="CD367" s="4">
        <v>-8.75</v>
      </c>
      <c r="CE367" s="4">
        <f t="shared" si="102"/>
        <v>-99.616451954483907</v>
      </c>
      <c r="CF367" s="4">
        <f t="shared" si="103"/>
        <v>99.616451954483907</v>
      </c>
      <c r="CG367" s="4"/>
      <c r="CH367" s="4"/>
    </row>
    <row r="368" spans="70:86" x14ac:dyDescent="0.15">
      <c r="BR368" s="4"/>
      <c r="BS368" s="4"/>
      <c r="BT368" s="4"/>
      <c r="BU368" s="4"/>
      <c r="BV368" s="4"/>
      <c r="BW368" s="4"/>
      <c r="BX368" s="4">
        <v>31.5</v>
      </c>
      <c r="BY368" s="4">
        <f t="shared" si="98"/>
        <v>-51.066133591647606</v>
      </c>
      <c r="BZ368" s="4">
        <f t="shared" si="99"/>
        <v>51.066133591647606</v>
      </c>
      <c r="CA368" s="4">
        <v>11.5</v>
      </c>
      <c r="CB368" s="4">
        <f t="shared" si="100"/>
        <v>-79.16912276891793</v>
      </c>
      <c r="CC368" s="4">
        <f t="shared" si="101"/>
        <v>79.16912276891793</v>
      </c>
      <c r="CD368" s="4">
        <v>-8.5</v>
      </c>
      <c r="CE368" s="4">
        <f t="shared" si="102"/>
        <v>-99.638095124304741</v>
      </c>
      <c r="CF368" s="4">
        <f t="shared" si="103"/>
        <v>99.638095124304741</v>
      </c>
      <c r="CG368" s="4"/>
      <c r="CH368" s="4"/>
    </row>
    <row r="369" spans="70:86" x14ac:dyDescent="0.15">
      <c r="BR369" s="4"/>
      <c r="BS369" s="4"/>
      <c r="BT369" s="4"/>
      <c r="BU369" s="4"/>
      <c r="BV369" s="4"/>
      <c r="BW369" s="4"/>
      <c r="BX369" s="4">
        <v>31.75</v>
      </c>
      <c r="BY369" s="4">
        <f t="shared" si="98"/>
        <v>-50.911074433761463</v>
      </c>
      <c r="BZ369" s="4">
        <f t="shared" si="99"/>
        <v>50.911074433761463</v>
      </c>
      <c r="CA369" s="4">
        <v>11.75</v>
      </c>
      <c r="CB369" s="4">
        <f t="shared" si="100"/>
        <v>-79.132404866780078</v>
      </c>
      <c r="CC369" s="4">
        <f t="shared" si="101"/>
        <v>79.132404866780078</v>
      </c>
      <c r="CD369" s="4">
        <v>-8.25</v>
      </c>
      <c r="CE369" s="4">
        <f t="shared" si="102"/>
        <v>-99.659106457964995</v>
      </c>
      <c r="CF369" s="4">
        <f t="shared" si="103"/>
        <v>99.659106457964995</v>
      </c>
      <c r="CG369" s="4"/>
      <c r="CH369" s="4"/>
    </row>
    <row r="370" spans="70:86" x14ac:dyDescent="0.15">
      <c r="BR370" s="4"/>
      <c r="BS370" s="4"/>
      <c r="BT370" s="4"/>
      <c r="BU370" s="4"/>
      <c r="BV370" s="4"/>
      <c r="BW370" s="4"/>
      <c r="BX370" s="4">
        <v>32</v>
      </c>
      <c r="BY370" s="4">
        <f t="shared" si="98"/>
        <v>-50.754310161798081</v>
      </c>
      <c r="BZ370" s="4">
        <f t="shared" si="99"/>
        <v>50.754310161798081</v>
      </c>
      <c r="CA370" s="4">
        <v>12</v>
      </c>
      <c r="CB370" s="4">
        <f t="shared" si="100"/>
        <v>-79.094879733140758</v>
      </c>
      <c r="CC370" s="4">
        <f t="shared" si="101"/>
        <v>79.094879733140758</v>
      </c>
      <c r="CD370" s="4">
        <v>-8</v>
      </c>
      <c r="CE370" s="4">
        <f t="shared" si="102"/>
        <v>-99.679486355016891</v>
      </c>
      <c r="CF370" s="4">
        <f t="shared" si="103"/>
        <v>99.679486355016891</v>
      </c>
      <c r="CG370" s="4"/>
      <c r="CH370" s="4"/>
    </row>
    <row r="371" spans="70:86" x14ac:dyDescent="0.15">
      <c r="BR371" s="4"/>
      <c r="BS371" s="4"/>
      <c r="BT371" s="4"/>
      <c r="BU371" s="4"/>
      <c r="BV371" s="4"/>
      <c r="BW371" s="4"/>
      <c r="BX371" s="4">
        <v>32.25</v>
      </c>
      <c r="BY371" s="4">
        <f t="shared" si="98"/>
        <v>-50.595824926568795</v>
      </c>
      <c r="BZ371" s="4">
        <f t="shared" si="99"/>
        <v>50.595824926568795</v>
      </c>
      <c r="CA371" s="4">
        <v>12.25</v>
      </c>
      <c r="CB371" s="4">
        <f t="shared" si="100"/>
        <v>-79.056546218513745</v>
      </c>
      <c r="CC371" s="4">
        <f t="shared" si="101"/>
        <v>79.056546218513745</v>
      </c>
      <c r="CD371" s="4">
        <v>-7.75</v>
      </c>
      <c r="CE371" s="4">
        <f t="shared" si="102"/>
        <v>-99.699235202683482</v>
      </c>
      <c r="CF371" s="4">
        <f t="shared" si="103"/>
        <v>99.699235202683482</v>
      </c>
      <c r="CG371" s="4"/>
      <c r="CH371" s="4"/>
    </row>
    <row r="372" spans="70:86" x14ac:dyDescent="0.15">
      <c r="BR372" s="4"/>
      <c r="BS372" s="4"/>
      <c r="BT372" s="4"/>
      <c r="BU372" s="4"/>
      <c r="BV372" s="4"/>
      <c r="BW372" s="4"/>
      <c r="BX372" s="4">
        <v>32.5</v>
      </c>
      <c r="BY372" s="4">
        <f t="shared" si="98"/>
        <v>-50.435602504580039</v>
      </c>
      <c r="BZ372" s="4">
        <f t="shared" si="99"/>
        <v>50.435602504580039</v>
      </c>
      <c r="CA372" s="4">
        <v>12.5</v>
      </c>
      <c r="CB372" s="4">
        <f t="shared" si="100"/>
        <v>-79.017403146395537</v>
      </c>
      <c r="CC372" s="4">
        <f t="shared" si="101"/>
        <v>79.017403146395537</v>
      </c>
      <c r="CD372" s="4">
        <v>-7.5</v>
      </c>
      <c r="CE372" s="4">
        <f t="shared" si="102"/>
        <v>-99.71835337589566</v>
      </c>
      <c r="CF372" s="4">
        <f t="shared" si="103"/>
        <v>99.71835337589566</v>
      </c>
      <c r="CG372" s="4"/>
      <c r="CH372" s="4"/>
    </row>
    <row r="373" spans="70:86" x14ac:dyDescent="0.15">
      <c r="BR373" s="4"/>
      <c r="BS373" s="4"/>
      <c r="BT373" s="4"/>
      <c r="BU373" s="4"/>
      <c r="BV373" s="4"/>
      <c r="BW373" s="4"/>
      <c r="BX373" s="4">
        <v>32.75</v>
      </c>
      <c r="BY373" s="4">
        <f t="shared" si="98"/>
        <v>-50.273626286553075</v>
      </c>
      <c r="BZ373" s="4">
        <f t="shared" si="99"/>
        <v>50.273626286553075</v>
      </c>
      <c r="CA373" s="4">
        <v>12.75</v>
      </c>
      <c r="CB373" s="4">
        <f t="shared" si="100"/>
        <v>-78.977449313079234</v>
      </c>
      <c r="CC373" s="4">
        <f t="shared" si="101"/>
        <v>78.977449313079234</v>
      </c>
      <c r="CD373" s="4">
        <v>-7.25</v>
      </c>
      <c r="CE373" s="4">
        <f t="shared" si="102"/>
        <v>-99.73684123732815</v>
      </c>
      <c r="CF373" s="4">
        <f t="shared" si="103"/>
        <v>99.73684123732815</v>
      </c>
      <c r="CG373" s="4"/>
      <c r="CH373" s="4"/>
    </row>
    <row r="374" spans="70:86" x14ac:dyDescent="0.15">
      <c r="BR374" s="4"/>
      <c r="BS374" s="4"/>
      <c r="BT374" s="4"/>
      <c r="BU374" s="4"/>
      <c r="BV374" s="4"/>
      <c r="BW374" s="4"/>
      <c r="BX374" s="4">
        <v>33</v>
      </c>
      <c r="BY374" s="4">
        <f t="shared" si="98"/>
        <v>-50.109879265470198</v>
      </c>
      <c r="BZ374" s="4">
        <f t="shared" si="99"/>
        <v>50.109879265470198</v>
      </c>
      <c r="CA374" s="4">
        <v>13</v>
      </c>
      <c r="CB374" s="4">
        <f t="shared" si="100"/>
        <v>-78.93668348746354</v>
      </c>
      <c r="CC374" s="4">
        <f t="shared" si="101"/>
        <v>78.93668348746354</v>
      </c>
      <c r="CD374" s="4">
        <v>-7</v>
      </c>
      <c r="CE374" s="4">
        <f t="shared" si="102"/>
        <v>-99.754699137434116</v>
      </c>
      <c r="CF374" s="4">
        <f t="shared" si="103"/>
        <v>99.754699137434116</v>
      </c>
      <c r="CG374" s="4"/>
      <c r="CH374" s="4"/>
    </row>
    <row r="375" spans="70:86" x14ac:dyDescent="0.15">
      <c r="BR375" s="4"/>
      <c r="BS375" s="4"/>
      <c r="BT375" s="4"/>
      <c r="BU375" s="4"/>
      <c r="BV375" s="4"/>
      <c r="BW375" s="4"/>
      <c r="BX375" s="4">
        <v>33.25</v>
      </c>
      <c r="BY375" s="4">
        <f t="shared" si="98"/>
        <v>-49.944344024123495</v>
      </c>
      <c r="BZ375" s="4">
        <f t="shared" si="99"/>
        <v>49.944344024123495</v>
      </c>
      <c r="CA375" s="4">
        <v>13.25</v>
      </c>
      <c r="CB375" s="4">
        <f t="shared" si="100"/>
        <v>-78.895104410856831</v>
      </c>
      <c r="CC375" s="4">
        <f t="shared" si="101"/>
        <v>78.895104410856831</v>
      </c>
      <c r="CD375" s="4">
        <v>-6.75</v>
      </c>
      <c r="CE375" s="4">
        <f t="shared" si="102"/>
        <v>-99.771927414478668</v>
      </c>
      <c r="CF375" s="4">
        <f t="shared" si="103"/>
        <v>99.771927414478668</v>
      </c>
      <c r="CG375" s="4"/>
      <c r="CH375" s="4"/>
    </row>
    <row r="376" spans="70:86" x14ac:dyDescent="0.15">
      <c r="BR376" s="4"/>
      <c r="BS376" s="4"/>
      <c r="BT376" s="4"/>
      <c r="BU376" s="4"/>
      <c r="BV376" s="4"/>
      <c r="BW376" s="4"/>
      <c r="BX376" s="4">
        <v>33.5</v>
      </c>
      <c r="BY376" s="4">
        <f t="shared" si="98"/>
        <v>-49.777002722140672</v>
      </c>
      <c r="BZ376" s="4">
        <f t="shared" si="99"/>
        <v>49.777002722140672</v>
      </c>
      <c r="CA376" s="4">
        <v>13.5</v>
      </c>
      <c r="CB376" s="4">
        <f t="shared" si="100"/>
        <v>-78.852710796776037</v>
      </c>
      <c r="CC376" s="4">
        <f t="shared" si="101"/>
        <v>78.852710796776037</v>
      </c>
      <c r="CD376" s="4">
        <v>-6.5</v>
      </c>
      <c r="CE376" s="4">
        <f t="shared" si="102"/>
        <v>-99.788526394571036</v>
      </c>
      <c r="CF376" s="4">
        <f t="shared" si="103"/>
        <v>99.788526394571036</v>
      </c>
      <c r="CG376" s="4"/>
      <c r="CH376" s="4"/>
    </row>
    <row r="377" spans="70:86" x14ac:dyDescent="0.15">
      <c r="BR377" s="4"/>
      <c r="BS377" s="4"/>
      <c r="BT377" s="4"/>
      <c r="BU377" s="4"/>
      <c r="BV377" s="4"/>
      <c r="BW377" s="4"/>
      <c r="BX377" s="4">
        <v>33.75</v>
      </c>
      <c r="BY377" s="4">
        <f t="shared" si="98"/>
        <v>-49.607837082461074</v>
      </c>
      <c r="BZ377" s="4">
        <f t="shared" si="99"/>
        <v>49.607837082461074</v>
      </c>
      <c r="CA377" s="4">
        <v>13.75</v>
      </c>
      <c r="CB377" s="4">
        <f t="shared" si="100"/>
        <v>-78.809501330740574</v>
      </c>
      <c r="CC377" s="4">
        <f t="shared" si="101"/>
        <v>78.809501330740574</v>
      </c>
      <c r="CD377" s="4">
        <v>-6.25</v>
      </c>
      <c r="CE377" s="4">
        <f t="shared" si="102"/>
        <v>-99.804496391695693</v>
      </c>
      <c r="CF377" s="4">
        <f t="shared" si="103"/>
        <v>99.804496391695693</v>
      </c>
      <c r="CG377" s="4"/>
      <c r="CH377" s="4"/>
    </row>
    <row r="378" spans="70:86" x14ac:dyDescent="0.15">
      <c r="BR378" s="4"/>
      <c r="BS378" s="4"/>
      <c r="BT378" s="4"/>
      <c r="BU378" s="4"/>
      <c r="BV378" s="4"/>
      <c r="BW378" s="4"/>
      <c r="BX378" s="4">
        <v>34</v>
      </c>
      <c r="BY378" s="4">
        <f t="shared" si="98"/>
        <v>-49.436828377233098</v>
      </c>
      <c r="BZ378" s="4">
        <f t="shared" si="99"/>
        <v>49.436828377233098</v>
      </c>
      <c r="CA378" s="4">
        <v>14</v>
      </c>
      <c r="CB378" s="4">
        <f t="shared" si="100"/>
        <v>-78.765474670060868</v>
      </c>
      <c r="CC378" s="4">
        <f t="shared" si="101"/>
        <v>78.765474670060868</v>
      </c>
      <c r="CD378" s="4">
        <v>-6</v>
      </c>
      <c r="CE378" s="4">
        <f t="shared" si="102"/>
        <v>-99.819837707742238</v>
      </c>
      <c r="CF378" s="4">
        <f t="shared" si="103"/>
        <v>99.819837707742238</v>
      </c>
      <c r="CG378" s="4"/>
      <c r="CH378" s="4"/>
    </row>
    <row r="379" spans="70:86" x14ac:dyDescent="0.15">
      <c r="BR379" s="4"/>
      <c r="BS379" s="4"/>
      <c r="BT379" s="4"/>
      <c r="BU379" s="4"/>
      <c r="BV379" s="4"/>
      <c r="BW379" s="4"/>
      <c r="BX379" s="4">
        <v>34.25</v>
      </c>
      <c r="BY379" s="4">
        <f t="shared" si="98"/>
        <v>-49.263957413102737</v>
      </c>
      <c r="BZ379" s="4">
        <f t="shared" si="99"/>
        <v>49.263957413102737</v>
      </c>
      <c r="CA379" s="4">
        <v>14.25</v>
      </c>
      <c r="CB379" s="4">
        <f t="shared" si="100"/>
        <v>-78.720629443621704</v>
      </c>
      <c r="CC379" s="4">
        <f t="shared" si="101"/>
        <v>78.720629443621704</v>
      </c>
      <c r="CD379" s="4">
        <v>-5.75</v>
      </c>
      <c r="CE379" s="4">
        <f t="shared" si="102"/>
        <v>-99.834550632534032</v>
      </c>
      <c r="CF379" s="4">
        <f t="shared" si="103"/>
        <v>99.834550632534032</v>
      </c>
      <c r="CG379" s="4"/>
      <c r="CH379" s="4"/>
    </row>
    <row r="380" spans="70:86" x14ac:dyDescent="0.15">
      <c r="BR380" s="4"/>
      <c r="BS380" s="4"/>
      <c r="BT380" s="4"/>
      <c r="BU380" s="4"/>
      <c r="BV380" s="4"/>
      <c r="BW380" s="4"/>
      <c r="BX380" s="4">
        <v>34.5</v>
      </c>
      <c r="BY380" s="4">
        <f t="shared" si="98"/>
        <v>-49.089204515860715</v>
      </c>
      <c r="BZ380" s="4">
        <f t="shared" si="99"/>
        <v>49.089204515860715</v>
      </c>
      <c r="CA380" s="4">
        <v>14.5</v>
      </c>
      <c r="CB380" s="4">
        <f t="shared" si="100"/>
        <v>-78.674964251660128</v>
      </c>
      <c r="CC380" s="4">
        <f t="shared" si="101"/>
        <v>78.674964251660128</v>
      </c>
      <c r="CD380" s="4">
        <v>-5.5</v>
      </c>
      <c r="CE380" s="4">
        <f t="shared" si="102"/>
        <v>-99.848635443855713</v>
      </c>
      <c r="CF380" s="4">
        <f t="shared" si="103"/>
        <v>99.848635443855713</v>
      </c>
      <c r="CG380" s="4"/>
      <c r="CH380" s="4"/>
    </row>
    <row r="381" spans="70:86" x14ac:dyDescent="0.15">
      <c r="BR381" s="4"/>
      <c r="BS381" s="4"/>
      <c r="BT381" s="4"/>
      <c r="BU381" s="4"/>
      <c r="BV381" s="4"/>
      <c r="BW381" s="4"/>
      <c r="BX381" s="4">
        <v>34.75</v>
      </c>
      <c r="BY381" s="4">
        <f t="shared" si="98"/>
        <v>-48.912549514413989</v>
      </c>
      <c r="BZ381" s="4">
        <f t="shared" si="99"/>
        <v>48.912549514413989</v>
      </c>
      <c r="CA381" s="4">
        <v>14.75</v>
      </c>
      <c r="CB381" s="4">
        <f t="shared" si="100"/>
        <v>-78.628477665537943</v>
      </c>
      <c r="CC381" s="4">
        <f t="shared" si="101"/>
        <v>78.628477665537943</v>
      </c>
      <c r="CD381" s="4">
        <v>-5.25</v>
      </c>
      <c r="CE381" s="4">
        <f t="shared" si="102"/>
        <v>-99.862092407479622</v>
      </c>
      <c r="CF381" s="4">
        <f t="shared" si="103"/>
        <v>99.862092407479622</v>
      </c>
      <c r="CG381" s="4"/>
      <c r="CH381" s="4"/>
    </row>
    <row r="382" spans="70:86" x14ac:dyDescent="0.15">
      <c r="BR382" s="4"/>
      <c r="BS382" s="4"/>
      <c r="BT382" s="4"/>
      <c r="BU382" s="4"/>
      <c r="BV382" s="4"/>
      <c r="BW382" s="4"/>
      <c r="BX382" s="4">
        <v>35</v>
      </c>
      <c r="BY382" s="4">
        <f t="shared" si="98"/>
        <v>-48.733971724044821</v>
      </c>
      <c r="BZ382" s="4">
        <f t="shared" si="99"/>
        <v>48.733971724044821</v>
      </c>
      <c r="CA382" s="4">
        <v>15</v>
      </c>
      <c r="CB382" s="4">
        <f t="shared" si="100"/>
        <v>-78.581168227508556</v>
      </c>
      <c r="CC382" s="4">
        <f t="shared" si="101"/>
        <v>78.581168227508556</v>
      </c>
      <c r="CD382" s="4">
        <v>-5</v>
      </c>
      <c r="CE382" s="4">
        <f t="shared" si="102"/>
        <v>-99.874921777190892</v>
      </c>
      <c r="CF382" s="4">
        <f t="shared" si="103"/>
        <v>99.874921777190892</v>
      </c>
      <c r="CG382" s="4"/>
      <c r="CH382" s="4"/>
    </row>
    <row r="383" spans="70:86" x14ac:dyDescent="0.15">
      <c r="BR383" s="4"/>
      <c r="BS383" s="4"/>
      <c r="BT383" s="4"/>
      <c r="BU383" s="4"/>
      <c r="BV383" s="4"/>
      <c r="BW383" s="4"/>
      <c r="BX383" s="4">
        <v>35.25</v>
      </c>
      <c r="BY383" s="4">
        <f t="shared" si="98"/>
        <v>-48.553449928918539</v>
      </c>
      <c r="BZ383" s="4">
        <f t="shared" si="99"/>
        <v>48.553449928918539</v>
      </c>
      <c r="CA383" s="4">
        <v>15.25</v>
      </c>
      <c r="CB383" s="4">
        <f t="shared" si="100"/>
        <v>-78.533034450478226</v>
      </c>
      <c r="CC383" s="4">
        <f t="shared" si="101"/>
        <v>78.533034450478226</v>
      </c>
      <c r="CD383" s="4">
        <v>-4.75</v>
      </c>
      <c r="CE383" s="4">
        <f t="shared" si="102"/>
        <v>-99.887123794811515</v>
      </c>
      <c r="CF383" s="4">
        <f t="shared" si="103"/>
        <v>99.887123794811515</v>
      </c>
      <c r="CG383" s="4"/>
      <c r="CH383" s="4"/>
    </row>
    <row r="384" spans="70:86" x14ac:dyDescent="0.15">
      <c r="BR384" s="4"/>
      <c r="BS384" s="4"/>
      <c r="BT384" s="4"/>
      <c r="BU384" s="4"/>
      <c r="BV384" s="4"/>
      <c r="BW384" s="4"/>
      <c r="BX384" s="4">
        <v>35.5</v>
      </c>
      <c r="BY384" s="4">
        <f t="shared" si="98"/>
        <v>-48.370962363798384</v>
      </c>
      <c r="BZ384" s="4">
        <f t="shared" si="99"/>
        <v>48.370962363798384</v>
      </c>
      <c r="CA384" s="4">
        <v>15.5</v>
      </c>
      <c r="CB384" s="4">
        <f t="shared" si="100"/>
        <v>-78.484074817761595</v>
      </c>
      <c r="CC384" s="4">
        <f t="shared" si="101"/>
        <v>78.484074817761595</v>
      </c>
      <c r="CD384" s="4">
        <v>-4.5</v>
      </c>
      <c r="CE384" s="4">
        <f t="shared" si="102"/>
        <v>-99.898698690223185</v>
      </c>
      <c r="CF384" s="4">
        <f t="shared" si="103"/>
        <v>99.898698690223185</v>
      </c>
      <c r="CG384" s="4"/>
      <c r="CH384" s="4"/>
    </row>
    <row r="385" spans="70:86" x14ac:dyDescent="0.15">
      <c r="BR385" s="4"/>
      <c r="BS385" s="4"/>
      <c r="BT385" s="4"/>
      <c r="BU385" s="4"/>
      <c r="BV385" s="4"/>
      <c r="BW385" s="4"/>
      <c r="BX385" s="4">
        <v>35.75</v>
      </c>
      <c r="BY385" s="4">
        <f t="shared" si="98"/>
        <v>-48.18648669492309</v>
      </c>
      <c r="BZ385" s="4">
        <f t="shared" si="99"/>
        <v>48.18648669492309</v>
      </c>
      <c r="CA385" s="4">
        <v>15.75</v>
      </c>
      <c r="CB385" s="4">
        <f t="shared" si="100"/>
        <v>-78.434287782831305</v>
      </c>
      <c r="CC385" s="4">
        <f t="shared" si="101"/>
        <v>78.434287782831305</v>
      </c>
      <c r="CD385" s="4">
        <v>-4.25</v>
      </c>
      <c r="CE385" s="4">
        <f t="shared" si="102"/>
        <v>-99.909646681389077</v>
      </c>
      <c r="CF385" s="4">
        <f t="shared" si="103"/>
        <v>99.909646681389077</v>
      </c>
      <c r="CG385" s="4"/>
      <c r="CH385" s="4"/>
    </row>
    <row r="386" spans="70:86" x14ac:dyDescent="0.15">
      <c r="BR386" s="4"/>
      <c r="BS386" s="4"/>
      <c r="BT386" s="4"/>
      <c r="BU386" s="4"/>
      <c r="BV386" s="4"/>
      <c r="BW386" s="4"/>
      <c r="BX386" s="4">
        <v>36</v>
      </c>
      <c r="BY386" s="4">
        <f t="shared" si="98"/>
        <v>-48</v>
      </c>
      <c r="BZ386" s="4">
        <f t="shared" si="99"/>
        <v>48</v>
      </c>
      <c r="CA386" s="4">
        <v>16</v>
      </c>
      <c r="CB386" s="4">
        <f t="shared" si="100"/>
        <v>-78.383671769061692</v>
      </c>
      <c r="CC386" s="4">
        <f t="shared" si="101"/>
        <v>78.383671769061692</v>
      </c>
      <c r="CD386" s="4">
        <v>-4</v>
      </c>
      <c r="CE386" s="4">
        <f t="shared" si="102"/>
        <v>-99.919967974374373</v>
      </c>
      <c r="CF386" s="4">
        <f t="shared" si="103"/>
        <v>99.919967974374373</v>
      </c>
      <c r="CG386" s="4"/>
      <c r="CH386" s="4"/>
    </row>
    <row r="387" spans="70:86" x14ac:dyDescent="0.15">
      <c r="BR387" s="4"/>
      <c r="BS387" s="4"/>
      <c r="BT387" s="4"/>
      <c r="BU387" s="4"/>
      <c r="BV387" s="4"/>
      <c r="BW387" s="4"/>
      <c r="BX387" s="4">
        <v>36.25</v>
      </c>
      <c r="BY387" s="4">
        <f t="shared" ref="BY387:BY450" si="104">-SQRT(60^2-BX387^2)</f>
        <v>-47.811478747263195</v>
      </c>
      <c r="BZ387" s="4">
        <f t="shared" ref="BZ387:BZ450" si="105">SQRT(60^2-BX387^2)</f>
        <v>47.811478747263195</v>
      </c>
      <c r="CA387" s="4">
        <v>16.25</v>
      </c>
      <c r="CB387" s="4">
        <f t="shared" ref="CB387:CB450" si="106">-SQRT(80^2-CA387^2)</f>
        <v>-78.332225169466497</v>
      </c>
      <c r="CC387" s="4">
        <f t="shared" ref="CC387:CC450" si="107">SQRT(80^2-CA387^2)</f>
        <v>78.332225169466497</v>
      </c>
      <c r="CD387" s="4">
        <v>-3.75</v>
      </c>
      <c r="CE387" s="4">
        <f t="shared" ref="CE387:CE450" si="108">-SQRT(100^2-CD387^2)</f>
        <v>-99.929662763365712</v>
      </c>
      <c r="CF387" s="4">
        <f t="shared" ref="CF387:CF450" si="109">SQRT(100^2-CD387^2)</f>
        <v>99.929662763365712</v>
      </c>
      <c r="CG387" s="4"/>
      <c r="CH387" s="4"/>
    </row>
    <row r="388" spans="70:86" x14ac:dyDescent="0.15">
      <c r="BR388" s="4"/>
      <c r="BS388" s="4"/>
      <c r="BT388" s="4"/>
      <c r="BU388" s="4"/>
      <c r="BV388" s="4"/>
      <c r="BW388" s="4"/>
      <c r="BX388" s="4">
        <v>36.5</v>
      </c>
      <c r="BY388" s="4">
        <f t="shared" si="104"/>
        <v>-47.620898773542692</v>
      </c>
      <c r="BZ388" s="4">
        <f t="shared" si="105"/>
        <v>47.620898773542692</v>
      </c>
      <c r="CA388" s="4">
        <v>16.5</v>
      </c>
      <c r="CB388" s="4">
        <f t="shared" si="106"/>
        <v>-78.279946346430265</v>
      </c>
      <c r="CC388" s="4">
        <f t="shared" si="107"/>
        <v>78.279946346430265</v>
      </c>
      <c r="CD388" s="4">
        <v>-3.5</v>
      </c>
      <c r="CE388" s="4">
        <f t="shared" si="108"/>
        <v>-99.938731230689541</v>
      </c>
      <c r="CF388" s="4">
        <f t="shared" si="109"/>
        <v>99.938731230689541</v>
      </c>
      <c r="CG388" s="4"/>
      <c r="CH388" s="4"/>
    </row>
    <row r="389" spans="70:86" x14ac:dyDescent="0.15">
      <c r="BR389" s="4"/>
      <c r="BS389" s="4"/>
      <c r="BT389" s="4"/>
      <c r="BU389" s="4"/>
      <c r="BV389" s="4"/>
      <c r="BW389" s="4"/>
      <c r="BX389" s="4">
        <v>36.75</v>
      </c>
      <c r="BY389" s="4">
        <f t="shared" si="104"/>
        <v>-47.428235261287128</v>
      </c>
      <c r="BZ389" s="4">
        <f t="shared" si="105"/>
        <v>47.428235261287128</v>
      </c>
      <c r="CA389" s="4">
        <v>16.75</v>
      </c>
      <c r="CB389" s="4">
        <f t="shared" si="106"/>
        <v>-78.226833631433664</v>
      </c>
      <c r="CC389" s="4">
        <f t="shared" si="107"/>
        <v>78.226833631433664</v>
      </c>
      <c r="CD389" s="4">
        <v>-3.25</v>
      </c>
      <c r="CE389" s="4">
        <f t="shared" si="108"/>
        <v>-99.947173546829234</v>
      </c>
      <c r="CF389" s="4">
        <f t="shared" si="109"/>
        <v>99.947173546829234</v>
      </c>
      <c r="CG389" s="4"/>
      <c r="CH389" s="4"/>
    </row>
    <row r="390" spans="70:86" x14ac:dyDescent="0.15">
      <c r="BR390" s="4"/>
      <c r="BS390" s="4"/>
      <c r="BT390" s="4"/>
      <c r="BU390" s="4"/>
      <c r="BV390" s="4"/>
      <c r="BW390" s="4"/>
      <c r="BX390" s="4">
        <v>37</v>
      </c>
      <c r="BY390" s="4">
        <f t="shared" si="104"/>
        <v>-47.233462714478172</v>
      </c>
      <c r="BZ390" s="4">
        <f t="shared" si="105"/>
        <v>47.233462714478172</v>
      </c>
      <c r="CA390" s="4">
        <v>17</v>
      </c>
      <c r="CB390" s="4">
        <f t="shared" si="106"/>
        <v>-78.172885324772295</v>
      </c>
      <c r="CC390" s="4">
        <f t="shared" si="107"/>
        <v>78.172885324772295</v>
      </c>
      <c r="CD390" s="4">
        <v>-3</v>
      </c>
      <c r="CE390" s="4">
        <f t="shared" si="108"/>
        <v>-99.954989870441182</v>
      </c>
      <c r="CF390" s="4">
        <f t="shared" si="109"/>
        <v>99.954989870441182</v>
      </c>
      <c r="CG390" s="4"/>
      <c r="CH390" s="4"/>
    </row>
    <row r="391" spans="70:86" x14ac:dyDescent="0.15">
      <c r="BR391" s="4"/>
      <c r="BS391" s="4"/>
      <c r="BT391" s="4"/>
      <c r="BU391" s="4"/>
      <c r="BV391" s="4"/>
      <c r="BW391" s="4"/>
      <c r="BX391" s="4">
        <v>37.25</v>
      </c>
      <c r="BY391" s="4">
        <f t="shared" si="104"/>
        <v>-47.036554933370702</v>
      </c>
      <c r="BZ391" s="4">
        <f t="shared" si="105"/>
        <v>47.036554933370702</v>
      </c>
      <c r="CA391" s="4">
        <v>17.25</v>
      </c>
      <c r="CB391" s="4">
        <f t="shared" si="106"/>
        <v>-78.11809969526908</v>
      </c>
      <c r="CC391" s="4">
        <f t="shared" si="107"/>
        <v>78.11809969526908</v>
      </c>
      <c r="CD391" s="4">
        <v>-2.75</v>
      </c>
      <c r="CE391" s="4">
        <f t="shared" si="108"/>
        <v>-99.962180348369756</v>
      </c>
      <c r="CF391" s="4">
        <f t="shared" si="109"/>
        <v>99.962180348369756</v>
      </c>
      <c r="CG391" s="4"/>
      <c r="CH391" s="4"/>
    </row>
    <row r="392" spans="70:86" x14ac:dyDescent="0.15">
      <c r="BR392" s="4"/>
      <c r="BS392" s="4"/>
      <c r="BT392" s="4"/>
      <c r="BU392" s="4"/>
      <c r="BV392" s="4"/>
      <c r="BW392" s="4"/>
      <c r="BX392" s="4">
        <v>37.5</v>
      </c>
      <c r="BY392" s="4">
        <f t="shared" si="104"/>
        <v>-46.837484987987985</v>
      </c>
      <c r="BZ392" s="4">
        <f t="shared" si="105"/>
        <v>46.837484987987985</v>
      </c>
      <c r="CA392" s="4">
        <v>17.5</v>
      </c>
      <c r="CB392" s="4">
        <f t="shared" si="106"/>
        <v>-78.062474979979982</v>
      </c>
      <c r="CC392" s="4">
        <f t="shared" si="107"/>
        <v>78.062474979979982</v>
      </c>
      <c r="CD392" s="4">
        <v>-2.5</v>
      </c>
      <c r="CE392" s="4">
        <f t="shared" si="108"/>
        <v>-99.968745115661022</v>
      </c>
      <c r="CF392" s="4">
        <f t="shared" si="109"/>
        <v>99.968745115661022</v>
      </c>
      <c r="CG392" s="4"/>
      <c r="CH392" s="4"/>
    </row>
    <row r="393" spans="70:86" x14ac:dyDescent="0.15">
      <c r="BR393" s="4"/>
      <c r="BS393" s="4"/>
      <c r="BT393" s="4"/>
      <c r="BU393" s="4"/>
      <c r="BV393" s="4"/>
      <c r="BW393" s="4"/>
      <c r="BX393" s="4">
        <v>37.75</v>
      </c>
      <c r="BY393" s="4">
        <f t="shared" si="104"/>
        <v>-46.63622519029601</v>
      </c>
      <c r="BZ393" s="4">
        <f t="shared" si="105"/>
        <v>46.63622519029601</v>
      </c>
      <c r="CA393" s="4">
        <v>17.75</v>
      </c>
      <c r="CB393" s="4">
        <f t="shared" si="106"/>
        <v>-78.006009383892987</v>
      </c>
      <c r="CC393" s="4">
        <f t="shared" si="107"/>
        <v>78.006009383892987</v>
      </c>
      <c r="CD393" s="4">
        <v>-2.25</v>
      </c>
      <c r="CE393" s="4">
        <f t="shared" si="108"/>
        <v>-99.974684295575543</v>
      </c>
      <c r="CF393" s="4">
        <f t="shared" si="109"/>
        <v>99.974684295575543</v>
      </c>
      <c r="CG393" s="4"/>
      <c r="CH393" s="4"/>
    </row>
    <row r="394" spans="70:86" x14ac:dyDescent="0.15">
      <c r="BR394" s="4"/>
      <c r="BS394" s="4"/>
      <c r="BT394" s="4"/>
      <c r="BU394" s="4"/>
      <c r="BV394" s="4"/>
      <c r="BW394" s="4"/>
      <c r="BX394" s="4">
        <v>38</v>
      </c>
      <c r="BY394" s="4">
        <f t="shared" si="104"/>
        <v>-46.432747064975601</v>
      </c>
      <c r="BZ394" s="4">
        <f t="shared" si="105"/>
        <v>46.432747064975601</v>
      </c>
      <c r="CA394" s="4">
        <v>18</v>
      </c>
      <c r="CB394" s="4">
        <f t="shared" si="106"/>
        <v>-77.948701079620307</v>
      </c>
      <c r="CC394" s="4">
        <f t="shared" si="107"/>
        <v>77.948701079620307</v>
      </c>
      <c r="CD394" s="4">
        <v>-2</v>
      </c>
      <c r="CE394" s="4">
        <f t="shared" si="108"/>
        <v>-99.979997999599902</v>
      </c>
      <c r="CF394" s="4">
        <f t="shared" si="109"/>
        <v>99.979997999599902</v>
      </c>
      <c r="CG394" s="4"/>
      <c r="CH394" s="4"/>
    </row>
    <row r="395" spans="70:86" x14ac:dyDescent="0.15">
      <c r="BR395" s="4"/>
      <c r="BS395" s="4"/>
      <c r="BT395" s="4"/>
      <c r="BU395" s="4"/>
      <c r="BV395" s="4"/>
      <c r="BW395" s="4"/>
      <c r="BX395" s="4">
        <v>38.25</v>
      </c>
      <c r="BY395" s="4">
        <f t="shared" si="104"/>
        <v>-46.227021318704928</v>
      </c>
      <c r="BZ395" s="4">
        <f t="shared" si="105"/>
        <v>46.227021318704928</v>
      </c>
      <c r="CA395" s="4">
        <v>18.25</v>
      </c>
      <c r="CB395" s="4">
        <f t="shared" si="106"/>
        <v>-77.890548207083512</v>
      </c>
      <c r="CC395" s="4">
        <f t="shared" si="107"/>
        <v>77.890548207083512</v>
      </c>
      <c r="CD395" s="4">
        <v>-1.75</v>
      </c>
      <c r="CE395" s="4">
        <f t="shared" si="108"/>
        <v>-99.984686327457169</v>
      </c>
      <c r="CF395" s="4">
        <f t="shared" si="109"/>
        <v>99.984686327457169</v>
      </c>
      <c r="CG395" s="4"/>
      <c r="CH395" s="4"/>
    </row>
    <row r="396" spans="70:86" x14ac:dyDescent="0.15">
      <c r="BR396" s="4"/>
      <c r="BS396" s="4"/>
      <c r="BT396" s="4"/>
      <c r="BU396" s="4"/>
      <c r="BV396" s="4"/>
      <c r="BW396" s="4"/>
      <c r="BX396" s="4">
        <v>38.5</v>
      </c>
      <c r="BY396" s="4">
        <f t="shared" si="104"/>
        <v>-46.019017807858525</v>
      </c>
      <c r="BZ396" s="4">
        <f t="shared" si="105"/>
        <v>46.019017807858525</v>
      </c>
      <c r="CA396" s="4">
        <v>18.5</v>
      </c>
      <c r="CB396" s="4">
        <f t="shared" si="106"/>
        <v>-77.831548873191522</v>
      </c>
      <c r="CC396" s="4">
        <f t="shared" si="107"/>
        <v>77.831548873191522</v>
      </c>
      <c r="CD396" s="4">
        <v>-1.5</v>
      </c>
      <c r="CE396" s="4">
        <f t="shared" si="108"/>
        <v>-99.988749367116299</v>
      </c>
      <c r="CF396" s="4">
        <f t="shared" si="109"/>
        <v>99.988749367116299</v>
      </c>
      <c r="CG396" s="4"/>
      <c r="CH396" s="4"/>
    </row>
    <row r="397" spans="70:86" x14ac:dyDescent="0.15">
      <c r="BR397" s="4"/>
      <c r="BS397" s="4"/>
      <c r="BT397" s="4"/>
      <c r="BU397" s="4"/>
      <c r="BV397" s="4"/>
      <c r="BW397" s="4"/>
      <c r="BX397" s="4">
        <v>38.75</v>
      </c>
      <c r="BY397" s="4">
        <f t="shared" si="104"/>
        <v>-45.808705504521733</v>
      </c>
      <c r="BZ397" s="4">
        <f t="shared" si="105"/>
        <v>45.808705504521733</v>
      </c>
      <c r="CA397" s="4">
        <v>18.75</v>
      </c>
      <c r="CB397" s="4">
        <f t="shared" si="106"/>
        <v>-77.771701151511408</v>
      </c>
      <c r="CC397" s="4">
        <f t="shared" si="107"/>
        <v>77.771701151511408</v>
      </c>
      <c r="CD397" s="4">
        <v>-1.25</v>
      </c>
      <c r="CE397" s="4">
        <f t="shared" si="108"/>
        <v>-99.99218719480038</v>
      </c>
      <c r="CF397" s="4">
        <f t="shared" si="109"/>
        <v>99.99218719480038</v>
      </c>
      <c r="CG397" s="4"/>
      <c r="CH397" s="4"/>
    </row>
    <row r="398" spans="70:86" x14ac:dyDescent="0.15">
      <c r="BR398" s="4"/>
      <c r="BS398" s="4"/>
      <c r="BT398" s="4"/>
      <c r="BU398" s="4"/>
      <c r="BV398" s="4"/>
      <c r="BW398" s="4"/>
      <c r="BX398" s="4">
        <v>39</v>
      </c>
      <c r="BY398" s="4">
        <f t="shared" si="104"/>
        <v>-45.596052460711988</v>
      </c>
      <c r="BZ398" s="4">
        <f t="shared" si="105"/>
        <v>45.596052460711988</v>
      </c>
      <c r="CA398" s="4">
        <v>19</v>
      </c>
      <c r="CB398" s="4">
        <f t="shared" si="106"/>
        <v>-77.711003081931707</v>
      </c>
      <c r="CC398" s="4">
        <f t="shared" si="107"/>
        <v>77.711003081931707</v>
      </c>
      <c r="CD398" s="4">
        <v>-1</v>
      </c>
      <c r="CE398" s="4">
        <f t="shared" si="108"/>
        <v>-99.994999874993752</v>
      </c>
      <c r="CF398" s="4">
        <f t="shared" si="109"/>
        <v>99.994999874993752</v>
      </c>
      <c r="CG398" s="4"/>
      <c r="CH398" s="4"/>
    </row>
    <row r="399" spans="70:86" x14ac:dyDescent="0.15">
      <c r="BR399" s="4"/>
      <c r="BS399" s="4"/>
      <c r="BT399" s="4"/>
      <c r="BU399" s="4"/>
      <c r="BV399" s="4"/>
      <c r="BW399" s="4"/>
      <c r="BX399" s="4">
        <v>39.25</v>
      </c>
      <c r="BY399" s="4">
        <f t="shared" si="104"/>
        <v>-45.381025770689668</v>
      </c>
      <c r="BZ399" s="4">
        <f t="shared" si="105"/>
        <v>45.381025770689668</v>
      </c>
      <c r="CA399" s="4">
        <v>19.25</v>
      </c>
      <c r="CB399" s="4">
        <f t="shared" si="106"/>
        <v>-77.649452670318283</v>
      </c>
      <c r="CC399" s="4">
        <f t="shared" si="107"/>
        <v>77.649452670318283</v>
      </c>
      <c r="CD399" s="4">
        <v>-0.75</v>
      </c>
      <c r="CE399" s="4">
        <f t="shared" si="108"/>
        <v>-99.997187460448103</v>
      </c>
      <c r="CF399" s="4">
        <f t="shared" si="109"/>
        <v>99.997187460448103</v>
      </c>
      <c r="CG399" s="4"/>
      <c r="CH399" s="4"/>
    </row>
    <row r="400" spans="70:86" x14ac:dyDescent="0.15">
      <c r="BR400" s="4"/>
      <c r="BS400" s="4"/>
      <c r="BT400" s="4"/>
      <c r="BU400" s="4"/>
      <c r="BV400" s="4"/>
      <c r="BW400" s="4"/>
      <c r="BX400" s="4">
        <v>39.5</v>
      </c>
      <c r="BY400" s="4">
        <f t="shared" si="104"/>
        <v>-45.163591531232321</v>
      </c>
      <c r="BZ400" s="4">
        <f t="shared" si="105"/>
        <v>45.163591531232321</v>
      </c>
      <c r="CA400" s="4">
        <v>19.5</v>
      </c>
      <c r="CB400" s="4">
        <f t="shared" si="106"/>
        <v>-77.58704788816236</v>
      </c>
      <c r="CC400" s="4">
        <f t="shared" si="107"/>
        <v>77.58704788816236</v>
      </c>
      <c r="CD400" s="4">
        <v>-0.5</v>
      </c>
      <c r="CE400" s="4">
        <f t="shared" si="108"/>
        <v>-99.998749992187399</v>
      </c>
      <c r="CF400" s="4">
        <f t="shared" si="109"/>
        <v>99.998749992187399</v>
      </c>
      <c r="CG400" s="4"/>
      <c r="CH400" s="4"/>
    </row>
    <row r="401" spans="70:86" x14ac:dyDescent="0.15">
      <c r="BR401" s="4"/>
      <c r="BS401" s="4"/>
      <c r="BT401" s="4"/>
      <c r="BU401" s="4"/>
      <c r="BV401" s="4"/>
      <c r="BW401" s="4"/>
      <c r="BX401" s="4">
        <v>39.75</v>
      </c>
      <c r="BY401" s="4">
        <f t="shared" si="104"/>
        <v>-44.943714799735901</v>
      </c>
      <c r="BZ401" s="4">
        <f t="shared" si="105"/>
        <v>44.943714799735901</v>
      </c>
      <c r="CA401" s="4">
        <v>19.75</v>
      </c>
      <c r="CB401" s="4">
        <f t="shared" si="106"/>
        <v>-77.523786672220808</v>
      </c>
      <c r="CC401" s="4">
        <f t="shared" si="107"/>
        <v>77.523786672220808</v>
      </c>
      <c r="CD401" s="4">
        <v>-0.25</v>
      </c>
      <c r="CE401" s="4">
        <f t="shared" si="108"/>
        <v>-99.999687499511722</v>
      </c>
      <c r="CF401" s="4">
        <f t="shared" si="109"/>
        <v>99.999687499511722</v>
      </c>
      <c r="CG401" s="4"/>
      <c r="CH401" s="4"/>
    </row>
    <row r="402" spans="70:86" x14ac:dyDescent="0.15">
      <c r="BR402" s="4"/>
      <c r="BS402" s="4"/>
      <c r="BT402" s="4"/>
      <c r="BU402" s="4"/>
      <c r="BV402" s="4"/>
      <c r="BW402" s="4"/>
      <c r="BX402" s="4">
        <v>40</v>
      </c>
      <c r="BY402" s="4">
        <f t="shared" si="104"/>
        <v>-44.721359549995796</v>
      </c>
      <c r="BZ402" s="4">
        <f t="shared" si="105"/>
        <v>44.721359549995796</v>
      </c>
      <c r="CA402" s="4">
        <v>20</v>
      </c>
      <c r="CB402" s="4">
        <f t="shared" si="106"/>
        <v>-77.459666924148337</v>
      </c>
      <c r="CC402" s="4">
        <f t="shared" si="107"/>
        <v>77.459666924148337</v>
      </c>
      <c r="CD402" s="4">
        <v>0</v>
      </c>
      <c r="CE402" s="4">
        <f t="shared" si="108"/>
        <v>-100</v>
      </c>
      <c r="CF402" s="4">
        <f t="shared" si="109"/>
        <v>100</v>
      </c>
      <c r="CG402" s="4"/>
      <c r="CH402" s="4"/>
    </row>
    <row r="403" spans="70:86" x14ac:dyDescent="0.15">
      <c r="BR403" s="4"/>
      <c r="BS403" s="4"/>
      <c r="BT403" s="4"/>
      <c r="BU403" s="4"/>
      <c r="BV403" s="4"/>
      <c r="BW403" s="4"/>
      <c r="BX403" s="4">
        <v>40.25</v>
      </c>
      <c r="BY403" s="4">
        <f t="shared" si="104"/>
        <v>-44.49648862550842</v>
      </c>
      <c r="BZ403" s="4">
        <f t="shared" si="105"/>
        <v>44.49648862550842</v>
      </c>
      <c r="CA403" s="4">
        <v>20.25</v>
      </c>
      <c r="CB403" s="4">
        <f t="shared" si="106"/>
        <v>-77.394686510121616</v>
      </c>
      <c r="CC403" s="4">
        <f t="shared" si="107"/>
        <v>77.394686510121616</v>
      </c>
      <c r="CD403" s="4">
        <v>0.25</v>
      </c>
      <c r="CE403" s="4">
        <f t="shared" si="108"/>
        <v>-99.999687499511722</v>
      </c>
      <c r="CF403" s="4">
        <f t="shared" si="109"/>
        <v>99.999687499511722</v>
      </c>
      <c r="CG403" s="4"/>
      <c r="CH403" s="4"/>
    </row>
    <row r="404" spans="70:86" x14ac:dyDescent="0.15">
      <c r="BR404" s="4"/>
      <c r="BS404" s="4"/>
      <c r="BT404" s="4"/>
      <c r="BU404" s="4"/>
      <c r="BV404" s="4"/>
      <c r="BW404" s="4"/>
      <c r="BX404" s="4">
        <v>40.5</v>
      </c>
      <c r="BY404" s="4">
        <f t="shared" si="104"/>
        <v>-44.269063690121115</v>
      </c>
      <c r="BZ404" s="4">
        <f t="shared" si="105"/>
        <v>44.269063690121115</v>
      </c>
      <c r="CA404" s="4">
        <v>20.5</v>
      </c>
      <c r="CB404" s="4">
        <f t="shared" si="106"/>
        <v>-77.328843260454889</v>
      </c>
      <c r="CC404" s="4">
        <f t="shared" si="107"/>
        <v>77.328843260454889</v>
      </c>
      <c r="CD404" s="4">
        <v>0.5</v>
      </c>
      <c r="CE404" s="4">
        <f t="shared" si="108"/>
        <v>-99.998749992187399</v>
      </c>
      <c r="CF404" s="4">
        <f t="shared" si="109"/>
        <v>99.998749992187399</v>
      </c>
      <c r="CG404" s="4"/>
      <c r="CH404" s="4"/>
    </row>
    <row r="405" spans="70:86" x14ac:dyDescent="0.15">
      <c r="BR405" s="4"/>
      <c r="BS405" s="4"/>
      <c r="BT405" s="4"/>
      <c r="BU405" s="4"/>
      <c r="BV405" s="4"/>
      <c r="BW405" s="4"/>
      <c r="BX405" s="4">
        <v>40.75</v>
      </c>
      <c r="BY405" s="4">
        <f t="shared" si="104"/>
        <v>-44.039045175843675</v>
      </c>
      <c r="BZ405" s="4">
        <f t="shared" si="105"/>
        <v>44.039045175843675</v>
      </c>
      <c r="CA405" s="4">
        <v>20.75</v>
      </c>
      <c r="CB405" s="4">
        <f t="shared" si="106"/>
        <v>-77.262134969207267</v>
      </c>
      <c r="CC405" s="4">
        <f t="shared" si="107"/>
        <v>77.262134969207267</v>
      </c>
      <c r="CD405" s="4">
        <v>0.75</v>
      </c>
      <c r="CE405" s="4">
        <f t="shared" si="108"/>
        <v>-99.997187460448103</v>
      </c>
      <c r="CF405" s="4">
        <f t="shared" si="109"/>
        <v>99.997187460448103</v>
      </c>
      <c r="CG405" s="4"/>
      <c r="CH405" s="4"/>
    </row>
    <row r="406" spans="70:86" x14ac:dyDescent="0.15">
      <c r="BR406" s="4"/>
      <c r="BS406" s="4"/>
      <c r="BT406" s="4"/>
      <c r="BU406" s="4"/>
      <c r="BV406" s="4"/>
      <c r="BW406" s="4"/>
      <c r="BX406" s="4">
        <v>41</v>
      </c>
      <c r="BY406" s="4">
        <f t="shared" si="104"/>
        <v>-43.806392227619021</v>
      </c>
      <c r="BZ406" s="4">
        <f t="shared" si="105"/>
        <v>43.806392227619021</v>
      </c>
      <c r="CA406" s="4">
        <v>21</v>
      </c>
      <c r="CB406" s="4">
        <f t="shared" si="106"/>
        <v>-77.19455939378112</v>
      </c>
      <c r="CC406" s="4">
        <f t="shared" si="107"/>
        <v>77.19455939378112</v>
      </c>
      <c r="CD406" s="4">
        <v>1</v>
      </c>
      <c r="CE406" s="4">
        <f t="shared" si="108"/>
        <v>-99.994999874993752</v>
      </c>
      <c r="CF406" s="4">
        <f t="shared" si="109"/>
        <v>99.994999874993752</v>
      </c>
      <c r="CG406" s="4"/>
      <c r="CH406" s="4"/>
    </row>
    <row r="407" spans="70:86" x14ac:dyDescent="0.15">
      <c r="BR407" s="4"/>
      <c r="BS407" s="4"/>
      <c r="BT407" s="4"/>
      <c r="BU407" s="4"/>
      <c r="BV407" s="4"/>
      <c r="BW407" s="4"/>
      <c r="BX407" s="4">
        <v>41.25</v>
      </c>
      <c r="BY407" s="4">
        <f t="shared" si="104"/>
        <v>-43.571062644833439</v>
      </c>
      <c r="BZ407" s="4">
        <f t="shared" si="105"/>
        <v>43.571062644833439</v>
      </c>
      <c r="CA407" s="4">
        <v>21.25</v>
      </c>
      <c r="CB407" s="4">
        <f t="shared" si="106"/>
        <v>-77.126114254511748</v>
      </c>
      <c r="CC407" s="4">
        <f t="shared" si="107"/>
        <v>77.126114254511748</v>
      </c>
      <c r="CD407" s="4">
        <v>1.25</v>
      </c>
      <c r="CE407" s="4">
        <f t="shared" si="108"/>
        <v>-99.99218719480038</v>
      </c>
      <c r="CF407" s="4">
        <f t="shared" si="109"/>
        <v>99.99218719480038</v>
      </c>
      <c r="CG407" s="4"/>
      <c r="CH407" s="4"/>
    </row>
    <row r="408" spans="70:86" x14ac:dyDescent="0.15">
      <c r="BR408" s="4"/>
      <c r="BS408" s="4"/>
      <c r="BT408" s="4"/>
      <c r="BU408" s="4"/>
      <c r="BV408" s="4"/>
      <c r="BW408" s="4"/>
      <c r="BX408" s="4">
        <v>41.5</v>
      </c>
      <c r="BY408" s="4">
        <f t="shared" si="104"/>
        <v>-43.333012819327486</v>
      </c>
      <c r="BZ408" s="4">
        <f t="shared" si="105"/>
        <v>43.333012819327486</v>
      </c>
      <c r="CA408" s="4">
        <v>21.5</v>
      </c>
      <c r="CB408" s="4">
        <f t="shared" si="106"/>
        <v>-77.056797234247938</v>
      </c>
      <c r="CC408" s="4">
        <f t="shared" si="107"/>
        <v>77.056797234247938</v>
      </c>
      <c r="CD408" s="4">
        <v>1.5</v>
      </c>
      <c r="CE408" s="4">
        <f t="shared" si="108"/>
        <v>-99.988749367116299</v>
      </c>
      <c r="CF408" s="4">
        <f t="shared" si="109"/>
        <v>99.988749367116299</v>
      </c>
      <c r="CG408" s="4"/>
      <c r="CH408" s="4"/>
    </row>
    <row r="409" spans="70:86" x14ac:dyDescent="0.15">
      <c r="BR409" s="4"/>
      <c r="BS409" s="4"/>
      <c r="BT409" s="4"/>
      <c r="BU409" s="4"/>
      <c r="BV409" s="4"/>
      <c r="BW409" s="4"/>
      <c r="BX409" s="4">
        <v>41.75</v>
      </c>
      <c r="BY409" s="4">
        <f t="shared" si="104"/>
        <v>-43.09219766964781</v>
      </c>
      <c r="BZ409" s="4">
        <f t="shared" si="105"/>
        <v>43.09219766964781</v>
      </c>
      <c r="CA409" s="4">
        <v>21.75</v>
      </c>
      <c r="CB409" s="4">
        <f t="shared" si="106"/>
        <v>-76.986605977923205</v>
      </c>
      <c r="CC409" s="4">
        <f t="shared" si="107"/>
        <v>76.986605977923205</v>
      </c>
      <c r="CD409" s="4">
        <v>1.75</v>
      </c>
      <c r="CE409" s="4">
        <f t="shared" si="108"/>
        <v>-99.984686327457169</v>
      </c>
      <c r="CF409" s="4">
        <f t="shared" si="109"/>
        <v>99.984686327457169</v>
      </c>
      <c r="CG409" s="4"/>
      <c r="CH409" s="4"/>
    </row>
    <row r="410" spans="70:86" x14ac:dyDescent="0.15">
      <c r="BR410" s="4"/>
      <c r="BS410" s="4"/>
      <c r="BT410" s="4"/>
      <c r="BU410" s="4"/>
      <c r="BV410" s="4"/>
      <c r="BW410" s="4"/>
      <c r="BX410" s="4">
        <v>42</v>
      </c>
      <c r="BY410" s="4">
        <f t="shared" si="104"/>
        <v>-42.848570571257099</v>
      </c>
      <c r="BZ410" s="4">
        <f t="shared" si="105"/>
        <v>42.848570571257099</v>
      </c>
      <c r="CA410" s="4">
        <v>22</v>
      </c>
      <c r="CB410" s="4">
        <f t="shared" si="106"/>
        <v>-76.915538092117643</v>
      </c>
      <c r="CC410" s="4">
        <f t="shared" si="107"/>
        <v>76.915538092117643</v>
      </c>
      <c r="CD410" s="4">
        <v>2</v>
      </c>
      <c r="CE410" s="4">
        <f t="shared" si="108"/>
        <v>-99.979997999599902</v>
      </c>
      <c r="CF410" s="4">
        <f t="shared" si="109"/>
        <v>99.979997999599902</v>
      </c>
      <c r="CG410" s="4"/>
      <c r="CH410" s="4"/>
    </row>
    <row r="411" spans="70:86" x14ac:dyDescent="0.15">
      <c r="BR411" s="4"/>
      <c r="BS411" s="4"/>
      <c r="BT411" s="4"/>
      <c r="BU411" s="4"/>
      <c r="BV411" s="4"/>
      <c r="BW411" s="4"/>
      <c r="BX411" s="4">
        <v>42.25</v>
      </c>
      <c r="BY411" s="4">
        <f t="shared" si="104"/>
        <v>-42.6020832823936</v>
      </c>
      <c r="BZ411" s="4">
        <f t="shared" si="105"/>
        <v>42.6020832823936</v>
      </c>
      <c r="CA411" s="4">
        <v>22.25</v>
      </c>
      <c r="CB411" s="4">
        <f t="shared" si="106"/>
        <v>-76.843591144610102</v>
      </c>
      <c r="CC411" s="4">
        <f t="shared" si="107"/>
        <v>76.843591144610102</v>
      </c>
      <c r="CD411" s="4">
        <v>2.25</v>
      </c>
      <c r="CE411" s="4">
        <f t="shared" si="108"/>
        <v>-99.974684295575543</v>
      </c>
      <c r="CF411" s="4">
        <f t="shared" si="109"/>
        <v>99.974684295575543</v>
      </c>
      <c r="CG411" s="4"/>
      <c r="CH411" s="4"/>
    </row>
    <row r="412" spans="70:86" x14ac:dyDescent="0.15">
      <c r="BR412" s="4"/>
      <c r="BS412" s="4"/>
      <c r="BT412" s="4"/>
      <c r="BU412" s="4"/>
      <c r="BV412" s="4"/>
      <c r="BW412" s="4"/>
      <c r="BX412" s="4">
        <v>42.5</v>
      </c>
      <c r="BY412" s="4">
        <f t="shared" si="104"/>
        <v>-42.352685865243544</v>
      </c>
      <c r="BZ412" s="4">
        <f t="shared" si="105"/>
        <v>42.352685865243544</v>
      </c>
      <c r="CA412" s="4">
        <v>22.5</v>
      </c>
      <c r="CB412" s="4">
        <f t="shared" si="106"/>
        <v>-76.770762663920436</v>
      </c>
      <c r="CC412" s="4">
        <f t="shared" si="107"/>
        <v>76.770762663920436</v>
      </c>
      <c r="CD412" s="4">
        <v>2.5</v>
      </c>
      <c r="CE412" s="4">
        <f t="shared" si="108"/>
        <v>-99.968745115661022</v>
      </c>
      <c r="CF412" s="4">
        <f t="shared" si="109"/>
        <v>99.968745115661022</v>
      </c>
      <c r="CG412" s="4"/>
      <c r="CH412" s="4"/>
    </row>
    <row r="413" spans="70:86" x14ac:dyDescent="0.15">
      <c r="BR413" s="4"/>
      <c r="BS413" s="4"/>
      <c r="BT413" s="4"/>
      <c r="BU413" s="4"/>
      <c r="BV413" s="4"/>
      <c r="BW413" s="4"/>
      <c r="BX413" s="4">
        <v>42.75</v>
      </c>
      <c r="BY413" s="4">
        <f t="shared" si="104"/>
        <v>-42.100326602058566</v>
      </c>
      <c r="BZ413" s="4">
        <f t="shared" si="105"/>
        <v>42.100326602058566</v>
      </c>
      <c r="CA413" s="4">
        <v>22.75</v>
      </c>
      <c r="CB413" s="4">
        <f t="shared" si="106"/>
        <v>-76.697050138841718</v>
      </c>
      <c r="CC413" s="4">
        <f t="shared" si="107"/>
        <v>76.697050138841718</v>
      </c>
      <c r="CD413" s="4">
        <v>2.75</v>
      </c>
      <c r="CE413" s="4">
        <f t="shared" si="108"/>
        <v>-99.962180348369756</v>
      </c>
      <c r="CF413" s="4">
        <f t="shared" si="109"/>
        <v>99.962180348369756</v>
      </c>
      <c r="CG413" s="4"/>
      <c r="CH413" s="4"/>
    </row>
    <row r="414" spans="70:86" x14ac:dyDescent="0.15">
      <c r="BR414" s="4"/>
      <c r="BS414" s="4"/>
      <c r="BT414" s="4"/>
      <c r="BU414" s="4"/>
      <c r="BV414" s="4"/>
      <c r="BW414" s="4"/>
      <c r="BX414" s="4">
        <v>43</v>
      </c>
      <c r="BY414" s="4">
        <f t="shared" si="104"/>
        <v>-41.844951905815357</v>
      </c>
      <c r="BZ414" s="4">
        <f t="shared" si="105"/>
        <v>41.844951905815357</v>
      </c>
      <c r="CA414" s="4">
        <v>23</v>
      </c>
      <c r="CB414" s="4">
        <f t="shared" si="106"/>
        <v>-76.622451017962092</v>
      </c>
      <c r="CC414" s="4">
        <f t="shared" si="107"/>
        <v>76.622451017962092</v>
      </c>
      <c r="CD414" s="4">
        <v>3</v>
      </c>
      <c r="CE414" s="4">
        <f t="shared" si="108"/>
        <v>-99.954989870441182</v>
      </c>
      <c r="CF414" s="4">
        <f t="shared" si="109"/>
        <v>99.954989870441182</v>
      </c>
      <c r="CG414" s="4"/>
      <c r="CH414" s="4"/>
    </row>
    <row r="415" spans="70:86" x14ac:dyDescent="0.15">
      <c r="BR415" s="4"/>
      <c r="BS415" s="4"/>
      <c r="BT415" s="4"/>
      <c r="BU415" s="4"/>
      <c r="BV415" s="4"/>
      <c r="BW415" s="4"/>
      <c r="BX415" s="4">
        <v>43.25</v>
      </c>
      <c r="BY415" s="4">
        <f t="shared" si="104"/>
        <v>-41.586506224976389</v>
      </c>
      <c r="BZ415" s="4">
        <f t="shared" si="105"/>
        <v>41.586506224976389</v>
      </c>
      <c r="CA415" s="4">
        <v>23.25</v>
      </c>
      <c r="CB415" s="4">
        <f t="shared" si="106"/>
        <v>-76.546962709176128</v>
      </c>
      <c r="CC415" s="4">
        <f t="shared" si="107"/>
        <v>76.546962709176128</v>
      </c>
      <c r="CD415" s="4">
        <v>3.25</v>
      </c>
      <c r="CE415" s="4">
        <f t="shared" si="108"/>
        <v>-99.947173546829234</v>
      </c>
      <c r="CF415" s="4">
        <f t="shared" si="109"/>
        <v>99.947173546829234</v>
      </c>
      <c r="CG415" s="4"/>
      <c r="CH415" s="4"/>
    </row>
    <row r="416" spans="70:86" x14ac:dyDescent="0.15">
      <c r="BR416" s="4"/>
      <c r="BS416" s="4"/>
      <c r="BT416" s="4"/>
      <c r="BU416" s="4"/>
      <c r="BV416" s="4"/>
      <c r="BW416" s="4"/>
      <c r="BX416" s="4">
        <v>43.5</v>
      </c>
      <c r="BY416" s="4">
        <f t="shared" si="104"/>
        <v>-41.324931941867732</v>
      </c>
      <c r="BZ416" s="4">
        <f t="shared" si="105"/>
        <v>41.324931941867732</v>
      </c>
      <c r="CA416" s="4">
        <v>23.5</v>
      </c>
      <c r="CB416" s="4">
        <f t="shared" si="106"/>
        <v>-76.470582579185304</v>
      </c>
      <c r="CC416" s="4">
        <f t="shared" si="107"/>
        <v>76.470582579185304</v>
      </c>
      <c r="CD416" s="4">
        <v>3.5</v>
      </c>
      <c r="CE416" s="4">
        <f t="shared" si="108"/>
        <v>-99.938731230689541</v>
      </c>
      <c r="CF416" s="4">
        <f t="shared" si="109"/>
        <v>99.938731230689541</v>
      </c>
      <c r="CG416" s="4"/>
      <c r="CH416" s="4"/>
    </row>
    <row r="417" spans="70:86" x14ac:dyDescent="0.15">
      <c r="BR417" s="4"/>
      <c r="BS417" s="4"/>
      <c r="BT417" s="4"/>
      <c r="BU417" s="4"/>
      <c r="BV417" s="4"/>
      <c r="BW417" s="4"/>
      <c r="BX417" s="4">
        <v>43.75</v>
      </c>
      <c r="BY417" s="4">
        <f t="shared" si="104"/>
        <v>-41.060169264142104</v>
      </c>
      <c r="BZ417" s="4">
        <f t="shared" si="105"/>
        <v>41.060169264142104</v>
      </c>
      <c r="CA417" s="4">
        <v>23.75</v>
      </c>
      <c r="CB417" s="4">
        <f t="shared" si="106"/>
        <v>-76.393307952987612</v>
      </c>
      <c r="CC417" s="4">
        <f t="shared" si="107"/>
        <v>76.393307952987612</v>
      </c>
      <c r="CD417" s="4">
        <v>3.75</v>
      </c>
      <c r="CE417" s="4">
        <f t="shared" si="108"/>
        <v>-99.929662763365712</v>
      </c>
      <c r="CF417" s="4">
        <f t="shared" si="109"/>
        <v>99.929662763365712</v>
      </c>
      <c r="CG417" s="4"/>
      <c r="CH417" s="4"/>
    </row>
    <row r="418" spans="70:86" x14ac:dyDescent="0.15">
      <c r="BR418" s="4"/>
      <c r="BS418" s="4"/>
      <c r="BT418" s="4"/>
      <c r="BU418" s="4"/>
      <c r="BV418" s="4"/>
      <c r="BW418" s="4"/>
      <c r="BX418" s="4">
        <v>44</v>
      </c>
      <c r="BY418" s="4">
        <f t="shared" si="104"/>
        <v>-40.792156108742276</v>
      </c>
      <c r="BZ418" s="4">
        <f t="shared" si="105"/>
        <v>40.792156108742276</v>
      </c>
      <c r="CA418" s="4">
        <v>24</v>
      </c>
      <c r="CB418" s="4">
        <f t="shared" si="106"/>
        <v>-76.315136113355649</v>
      </c>
      <c r="CC418" s="4">
        <f t="shared" si="107"/>
        <v>76.315136113355649</v>
      </c>
      <c r="CD418" s="4">
        <v>4</v>
      </c>
      <c r="CE418" s="4">
        <f t="shared" si="108"/>
        <v>-99.919967974374373</v>
      </c>
      <c r="CF418" s="4">
        <f t="shared" si="109"/>
        <v>99.919967974374373</v>
      </c>
      <c r="CG418" s="4"/>
      <c r="CH418" s="4"/>
    </row>
    <row r="419" spans="70:86" x14ac:dyDescent="0.15">
      <c r="BR419" s="4"/>
      <c r="BS419" s="4"/>
      <c r="BT419" s="4"/>
      <c r="BU419" s="4"/>
      <c r="BV419" s="4"/>
      <c r="BW419" s="4"/>
      <c r="BX419" s="4">
        <v>44.25</v>
      </c>
      <c r="BY419" s="4">
        <f t="shared" si="104"/>
        <v>-40.520827977720295</v>
      </c>
      <c r="BZ419" s="4">
        <f t="shared" si="105"/>
        <v>40.520827977720295</v>
      </c>
      <c r="CA419" s="4">
        <v>24.25</v>
      </c>
      <c r="CB419" s="4">
        <f t="shared" si="106"/>
        <v>-76.23606430030344</v>
      </c>
      <c r="CC419" s="4">
        <f t="shared" si="107"/>
        <v>76.23606430030344</v>
      </c>
      <c r="CD419" s="4">
        <v>4.25</v>
      </c>
      <c r="CE419" s="4">
        <f t="shared" si="108"/>
        <v>-99.909646681389077</v>
      </c>
      <c r="CF419" s="4">
        <f t="shared" si="109"/>
        <v>99.909646681389077</v>
      </c>
      <c r="CG419" s="4"/>
      <c r="CH419" s="4"/>
    </row>
    <row r="420" spans="70:86" x14ac:dyDescent="0.15">
      <c r="BR420" s="4"/>
      <c r="BS420" s="4"/>
      <c r="BT420" s="4"/>
      <c r="BU420" s="4"/>
      <c r="BV420" s="4"/>
      <c r="BW420" s="4"/>
      <c r="BX420" s="4">
        <v>44.5</v>
      </c>
      <c r="BY420" s="4">
        <f t="shared" si="104"/>
        <v>-40.246117825201473</v>
      </c>
      <c r="BZ420" s="4">
        <f t="shared" si="105"/>
        <v>40.246117825201473</v>
      </c>
      <c r="CA420" s="4">
        <v>24.5</v>
      </c>
      <c r="CB420" s="4">
        <f t="shared" si="106"/>
        <v>-76.15608971054121</v>
      </c>
      <c r="CC420" s="4">
        <f t="shared" si="107"/>
        <v>76.15608971054121</v>
      </c>
      <c r="CD420" s="4">
        <v>4.5</v>
      </c>
      <c r="CE420" s="4">
        <f t="shared" si="108"/>
        <v>-99.898698690223185</v>
      </c>
      <c r="CF420" s="4">
        <f t="shared" si="109"/>
        <v>99.898698690223185</v>
      </c>
      <c r="CG420" s="4"/>
      <c r="CH420" s="4"/>
    </row>
    <row r="421" spans="70:86" x14ac:dyDescent="0.15">
      <c r="BR421" s="4"/>
      <c r="BS421" s="4"/>
      <c r="BT421" s="4"/>
      <c r="BU421" s="4"/>
      <c r="BV421" s="4"/>
      <c r="BW421" s="4"/>
      <c r="BX421" s="4">
        <v>44.75</v>
      </c>
      <c r="BY421" s="4">
        <f t="shared" si="104"/>
        <v>-39.967955914707474</v>
      </c>
      <c r="BZ421" s="4">
        <f t="shared" si="105"/>
        <v>39.967955914707474</v>
      </c>
      <c r="CA421" s="4">
        <v>24.75</v>
      </c>
      <c r="CB421" s="4">
        <f t="shared" si="106"/>
        <v>-76.075209496918248</v>
      </c>
      <c r="CC421" s="4">
        <f t="shared" si="107"/>
        <v>76.075209496918248</v>
      </c>
      <c r="CD421" s="4">
        <v>4.75</v>
      </c>
      <c r="CE421" s="4">
        <f t="shared" si="108"/>
        <v>-99.887123794811515</v>
      </c>
      <c r="CF421" s="4">
        <f t="shared" si="109"/>
        <v>99.887123794811515</v>
      </c>
      <c r="CG421" s="4"/>
      <c r="CH421" s="4"/>
    </row>
    <row r="422" spans="70:86" x14ac:dyDescent="0.15">
      <c r="BR422" s="4"/>
      <c r="BS422" s="4"/>
      <c r="BT422" s="4"/>
      <c r="BU422" s="4"/>
      <c r="BV422" s="4"/>
      <c r="BW422" s="4"/>
      <c r="BX422" s="4">
        <v>45</v>
      </c>
      <c r="BY422" s="4">
        <f t="shared" si="104"/>
        <v>-39.686269665968858</v>
      </c>
      <c r="BZ422" s="4">
        <f t="shared" si="105"/>
        <v>39.686269665968858</v>
      </c>
      <c r="CA422" s="4">
        <v>25</v>
      </c>
      <c r="CB422" s="4">
        <f t="shared" si="106"/>
        <v>-75.993420767853323</v>
      </c>
      <c r="CC422" s="4">
        <f t="shared" si="107"/>
        <v>75.993420767853323</v>
      </c>
      <c r="CD422" s="4">
        <v>5</v>
      </c>
      <c r="CE422" s="4">
        <f t="shared" si="108"/>
        <v>-99.874921777190892</v>
      </c>
      <c r="CF422" s="4">
        <f t="shared" si="109"/>
        <v>99.874921777190892</v>
      </c>
      <c r="CG422" s="4"/>
      <c r="CH422" s="4"/>
    </row>
    <row r="423" spans="70:86" x14ac:dyDescent="0.15">
      <c r="BR423" s="4"/>
      <c r="BS423" s="4"/>
      <c r="BT423" s="4"/>
      <c r="BU423" s="4"/>
      <c r="BV423" s="4"/>
      <c r="BW423" s="4"/>
      <c r="BX423" s="4">
        <v>45.25</v>
      </c>
      <c r="BY423" s="4">
        <f t="shared" si="104"/>
        <v>-39.400983490263286</v>
      </c>
      <c r="BZ423" s="4">
        <f t="shared" si="105"/>
        <v>39.400983490263286</v>
      </c>
      <c r="CA423" s="4">
        <v>25.25</v>
      </c>
      <c r="CB423" s="4">
        <f t="shared" si="106"/>
        <v>-75.910720586752433</v>
      </c>
      <c r="CC423" s="4">
        <f t="shared" si="107"/>
        <v>75.910720586752433</v>
      </c>
      <c r="CD423" s="4">
        <v>5.25</v>
      </c>
      <c r="CE423" s="4">
        <f t="shared" si="108"/>
        <v>-99.862092407479622</v>
      </c>
      <c r="CF423" s="4">
        <f t="shared" si="109"/>
        <v>99.862092407479622</v>
      </c>
      <c r="CG423" s="4"/>
      <c r="CH423" s="4"/>
    </row>
    <row r="424" spans="70:86" x14ac:dyDescent="0.15">
      <c r="BR424" s="4"/>
      <c r="BS424" s="4"/>
      <c r="BT424" s="4"/>
      <c r="BU424" s="4"/>
      <c r="BV424" s="4"/>
      <c r="BW424" s="4"/>
      <c r="BX424" s="4">
        <v>45.5</v>
      </c>
      <c r="BY424" s="4">
        <f t="shared" si="104"/>
        <v>-39.11201861320891</v>
      </c>
      <c r="BZ424" s="4">
        <f t="shared" si="105"/>
        <v>39.11201861320891</v>
      </c>
      <c r="CA424" s="4">
        <v>25.5</v>
      </c>
      <c r="CB424" s="4">
        <f t="shared" si="106"/>
        <v>-75.827105971413673</v>
      </c>
      <c r="CC424" s="4">
        <f t="shared" si="107"/>
        <v>75.827105971413673</v>
      </c>
      <c r="CD424" s="4">
        <v>5.5</v>
      </c>
      <c r="CE424" s="4">
        <f t="shared" si="108"/>
        <v>-99.848635443855713</v>
      </c>
      <c r="CF424" s="4">
        <f t="shared" si="109"/>
        <v>99.848635443855713</v>
      </c>
      <c r="CG424" s="4"/>
      <c r="CH424" s="4"/>
    </row>
    <row r="425" spans="70:86" x14ac:dyDescent="0.15">
      <c r="BR425" s="4"/>
      <c r="BS425" s="4"/>
      <c r="BT425" s="4"/>
      <c r="BU425" s="4"/>
      <c r="BV425" s="4"/>
      <c r="BW425" s="4"/>
      <c r="BX425" s="4">
        <v>45.75</v>
      </c>
      <c r="BY425" s="4">
        <f t="shared" si="104"/>
        <v>-38.819292883822598</v>
      </c>
      <c r="BZ425" s="4">
        <f t="shared" si="105"/>
        <v>38.819292883822598</v>
      </c>
      <c r="CA425" s="4">
        <v>25.75</v>
      </c>
      <c r="CB425" s="4">
        <f t="shared" si="106"/>
        <v>-75.742573893418751</v>
      </c>
      <c r="CC425" s="4">
        <f t="shared" si="107"/>
        <v>75.742573893418751</v>
      </c>
      <c r="CD425" s="4">
        <v>5.75</v>
      </c>
      <c r="CE425" s="4">
        <f t="shared" si="108"/>
        <v>-99.834550632534032</v>
      </c>
      <c r="CF425" s="4">
        <f t="shared" si="109"/>
        <v>99.834550632534032</v>
      </c>
      <c r="CG425" s="4"/>
      <c r="CH425" s="4"/>
    </row>
    <row r="426" spans="70:86" x14ac:dyDescent="0.15">
      <c r="BR426" s="4"/>
      <c r="BS426" s="4"/>
      <c r="BT426" s="4"/>
      <c r="BU426" s="4"/>
      <c r="BV426" s="4"/>
      <c r="BW426" s="4"/>
      <c r="BX426" s="4">
        <v>46</v>
      </c>
      <c r="BY426" s="4">
        <f t="shared" si="104"/>
        <v>-38.522720568516448</v>
      </c>
      <c r="BZ426" s="4">
        <f t="shared" si="105"/>
        <v>38.522720568516448</v>
      </c>
      <c r="CA426" s="4">
        <v>26</v>
      </c>
      <c r="CB426" s="4">
        <f t="shared" si="106"/>
        <v>-75.657121277510953</v>
      </c>
      <c r="CC426" s="4">
        <f t="shared" si="107"/>
        <v>75.657121277510953</v>
      </c>
      <c r="CD426" s="4">
        <v>6</v>
      </c>
      <c r="CE426" s="4">
        <f t="shared" si="108"/>
        <v>-99.819837707742238</v>
      </c>
      <c r="CF426" s="4">
        <f t="shared" si="109"/>
        <v>99.819837707742238</v>
      </c>
      <c r="CG426" s="4"/>
      <c r="CH426" s="4"/>
    </row>
    <row r="427" spans="70:86" x14ac:dyDescent="0.15">
      <c r="BR427" s="4"/>
      <c r="BS427" s="4"/>
      <c r="BT427" s="4"/>
      <c r="BU427" s="4"/>
      <c r="BV427" s="4"/>
      <c r="BW427" s="4"/>
      <c r="BX427" s="4">
        <v>46.25</v>
      </c>
      <c r="BY427" s="4">
        <f t="shared" si="104"/>
        <v>-38.222212128551639</v>
      </c>
      <c r="BZ427" s="4">
        <f t="shared" si="105"/>
        <v>38.222212128551639</v>
      </c>
      <c r="CA427" s="4">
        <v>26.25</v>
      </c>
      <c r="CB427" s="4">
        <f t="shared" si="106"/>
        <v>-75.570745000959207</v>
      </c>
      <c r="CC427" s="4">
        <f t="shared" si="107"/>
        <v>75.570745000959207</v>
      </c>
      <c r="CD427" s="4">
        <v>6.25</v>
      </c>
      <c r="CE427" s="4">
        <f t="shared" si="108"/>
        <v>-99.804496391695693</v>
      </c>
      <c r="CF427" s="4">
        <f t="shared" si="109"/>
        <v>99.804496391695693</v>
      </c>
      <c r="CG427" s="4"/>
      <c r="CH427" s="4"/>
    </row>
    <row r="428" spans="70:86" x14ac:dyDescent="0.15">
      <c r="BR428" s="4"/>
      <c r="BS428" s="4"/>
      <c r="BT428" s="4"/>
      <c r="BU428" s="4"/>
      <c r="BV428" s="4"/>
      <c r="BW428" s="4"/>
      <c r="BX428" s="4">
        <v>46.5</v>
      </c>
      <c r="BY428" s="4">
        <f t="shared" si="104"/>
        <v>-37.91767397929361</v>
      </c>
      <c r="BZ428" s="4">
        <f t="shared" si="105"/>
        <v>37.91767397929361</v>
      </c>
      <c r="CA428" s="4">
        <v>26.5</v>
      </c>
      <c r="CB428" s="4">
        <f t="shared" si="106"/>
        <v>-75.483441892907877</v>
      </c>
      <c r="CC428" s="4">
        <f t="shared" si="107"/>
        <v>75.483441892907877</v>
      </c>
      <c r="CD428" s="4">
        <v>6.5</v>
      </c>
      <c r="CE428" s="4">
        <f t="shared" si="108"/>
        <v>-99.788526394571036</v>
      </c>
      <c r="CF428" s="4">
        <f t="shared" si="109"/>
        <v>99.788526394571036</v>
      </c>
      <c r="CG428" s="4"/>
      <c r="CH428" s="4"/>
    </row>
    <row r="429" spans="70:86" x14ac:dyDescent="0.15">
      <c r="BR429" s="4"/>
      <c r="BS429" s="4"/>
      <c r="BT429" s="4"/>
      <c r="BU429" s="4"/>
      <c r="BV429" s="4"/>
      <c r="BW429" s="4"/>
      <c r="BX429" s="4">
        <v>46.75</v>
      </c>
      <c r="BY429" s="4">
        <f t="shared" si="104"/>
        <v>-37.609008229412275</v>
      </c>
      <c r="BZ429" s="4">
        <f t="shared" si="105"/>
        <v>37.609008229412275</v>
      </c>
      <c r="CA429" s="4">
        <v>26.75</v>
      </c>
      <c r="CB429" s="4">
        <f t="shared" si="106"/>
        <v>-75.395208733711982</v>
      </c>
      <c r="CC429" s="4">
        <f t="shared" si="107"/>
        <v>75.395208733711982</v>
      </c>
      <c r="CD429" s="4">
        <v>6.75</v>
      </c>
      <c r="CE429" s="4">
        <f t="shared" si="108"/>
        <v>-99.771927414478668</v>
      </c>
      <c r="CF429" s="4">
        <f t="shared" si="109"/>
        <v>99.771927414478668</v>
      </c>
      <c r="CG429" s="4"/>
      <c r="CH429" s="4"/>
    </row>
    <row r="430" spans="70:86" x14ac:dyDescent="0.15">
      <c r="BR430" s="4"/>
      <c r="BS430" s="4"/>
      <c r="BT430" s="4"/>
      <c r="BU430" s="4"/>
      <c r="BV430" s="4"/>
      <c r="BW430" s="4"/>
      <c r="BX430" s="4">
        <v>47</v>
      </c>
      <c r="BY430" s="4">
        <f t="shared" si="104"/>
        <v>-37.296112397943034</v>
      </c>
      <c r="BZ430" s="4">
        <f t="shared" si="105"/>
        <v>37.296112397943034</v>
      </c>
      <c r="CA430" s="4">
        <v>27</v>
      </c>
      <c r="CB430" s="4">
        <f t="shared" si="106"/>
        <v>-75.306042254257392</v>
      </c>
      <c r="CC430" s="4">
        <f t="shared" si="107"/>
        <v>75.306042254257392</v>
      </c>
      <c r="CD430" s="4">
        <v>7</v>
      </c>
      <c r="CE430" s="4">
        <f t="shared" si="108"/>
        <v>-99.754699137434116</v>
      </c>
      <c r="CF430" s="4">
        <f t="shared" si="109"/>
        <v>99.754699137434116</v>
      </c>
      <c r="CG430" s="4"/>
      <c r="CH430" s="4"/>
    </row>
    <row r="431" spans="70:86" x14ac:dyDescent="0.15">
      <c r="BR431" s="4"/>
      <c r="BS431" s="4"/>
      <c r="BT431" s="4"/>
      <c r="BU431" s="4"/>
      <c r="BV431" s="4"/>
      <c r="BW431" s="4"/>
      <c r="BX431" s="4">
        <v>47.25</v>
      </c>
      <c r="BY431" s="4">
        <f t="shared" si="104"/>
        <v>-36.978879106863147</v>
      </c>
      <c r="BZ431" s="4">
        <f t="shared" si="105"/>
        <v>36.978879106863147</v>
      </c>
      <c r="CA431" s="4">
        <v>27.25</v>
      </c>
      <c r="CB431" s="4">
        <f t="shared" si="106"/>
        <v>-75.215939135265742</v>
      </c>
      <c r="CC431" s="4">
        <f t="shared" si="107"/>
        <v>75.215939135265742</v>
      </c>
      <c r="CD431" s="4">
        <v>7.25</v>
      </c>
      <c r="CE431" s="4">
        <f t="shared" si="108"/>
        <v>-99.73684123732815</v>
      </c>
      <c r="CF431" s="4">
        <f t="shared" si="109"/>
        <v>99.73684123732815</v>
      </c>
      <c r="CG431" s="4"/>
      <c r="CH431" s="4"/>
    </row>
    <row r="432" spans="70:86" x14ac:dyDescent="0.15">
      <c r="BR432" s="4"/>
      <c r="BS432" s="4"/>
      <c r="BT432" s="4"/>
      <c r="BU432" s="4"/>
      <c r="BV432" s="4"/>
      <c r="BW432" s="4"/>
      <c r="BX432" s="4">
        <v>47.5</v>
      </c>
      <c r="BY432" s="4">
        <f t="shared" si="104"/>
        <v>-36.657195746537951</v>
      </c>
      <c r="BZ432" s="4">
        <f t="shared" si="105"/>
        <v>36.657195746537951</v>
      </c>
      <c r="CA432" s="4">
        <v>27.5</v>
      </c>
      <c r="CB432" s="4">
        <f t="shared" si="106"/>
        <v>-75.124896006583597</v>
      </c>
      <c r="CC432" s="4">
        <f t="shared" si="107"/>
        <v>75.124896006583597</v>
      </c>
      <c r="CD432" s="4">
        <v>7.5</v>
      </c>
      <c r="CE432" s="4">
        <f t="shared" si="108"/>
        <v>-99.71835337589566</v>
      </c>
      <c r="CF432" s="4">
        <f t="shared" si="109"/>
        <v>99.71835337589566</v>
      </c>
      <c r="CG432" s="4"/>
      <c r="CH432" s="4"/>
    </row>
    <row r="433" spans="70:86" x14ac:dyDescent="0.15">
      <c r="BR433" s="4"/>
      <c r="BS433" s="4"/>
      <c r="BT433" s="4"/>
      <c r="BU433" s="4"/>
      <c r="BV433" s="4"/>
      <c r="BW433" s="4"/>
      <c r="BX433" s="4">
        <v>47.75</v>
      </c>
      <c r="BY433" s="4">
        <f t="shared" si="104"/>
        <v>-36.330944111046712</v>
      </c>
      <c r="BZ433" s="4">
        <f t="shared" si="105"/>
        <v>36.330944111046712</v>
      </c>
      <c r="CA433" s="4">
        <v>27.75</v>
      </c>
      <c r="CB433" s="4">
        <f t="shared" si="106"/>
        <v>-75.032909446455562</v>
      </c>
      <c r="CC433" s="4">
        <f t="shared" si="107"/>
        <v>75.032909446455562</v>
      </c>
      <c r="CD433" s="4">
        <v>7.75</v>
      </c>
      <c r="CE433" s="4">
        <f t="shared" si="108"/>
        <v>-99.699235202683482</v>
      </c>
      <c r="CF433" s="4">
        <f t="shared" si="109"/>
        <v>99.699235202683482</v>
      </c>
      <c r="CG433" s="4"/>
      <c r="CH433" s="4"/>
    </row>
    <row r="434" spans="70:86" x14ac:dyDescent="0.15">
      <c r="BR434" s="4"/>
      <c r="BS434" s="4"/>
      <c r="BT434" s="4"/>
      <c r="BU434" s="4"/>
      <c r="BV434" s="4"/>
      <c r="BW434" s="4"/>
      <c r="BX434" s="4">
        <v>48</v>
      </c>
      <c r="BY434" s="4">
        <f t="shared" si="104"/>
        <v>-36</v>
      </c>
      <c r="BZ434" s="4">
        <f t="shared" si="105"/>
        <v>36</v>
      </c>
      <c r="CA434" s="4">
        <v>28</v>
      </c>
      <c r="CB434" s="4">
        <f t="shared" si="106"/>
        <v>-74.939975980780773</v>
      </c>
      <c r="CC434" s="4">
        <f t="shared" si="107"/>
        <v>74.939975980780773</v>
      </c>
      <c r="CD434" s="4">
        <v>8</v>
      </c>
      <c r="CE434" s="4">
        <f t="shared" si="108"/>
        <v>-99.679486355016891</v>
      </c>
      <c r="CF434" s="4">
        <f t="shared" si="109"/>
        <v>99.679486355016891</v>
      </c>
      <c r="CG434" s="4"/>
      <c r="CH434" s="4"/>
    </row>
    <row r="435" spans="70:86" x14ac:dyDescent="0.15">
      <c r="BR435" s="4"/>
      <c r="BS435" s="4"/>
      <c r="BT435" s="4"/>
      <c r="BU435" s="4"/>
      <c r="BV435" s="4"/>
      <c r="BW435" s="4"/>
      <c r="BX435" s="4">
        <v>48.25</v>
      </c>
      <c r="BY435" s="4">
        <f t="shared" si="104"/>
        <v>-35.664232782999832</v>
      </c>
      <c r="BZ435" s="4">
        <f t="shared" si="105"/>
        <v>35.664232782999832</v>
      </c>
      <c r="CA435" s="4">
        <v>28.25</v>
      </c>
      <c r="CB435" s="4">
        <f t="shared" si="106"/>
        <v>-74.84609208235257</v>
      </c>
      <c r="CC435" s="4">
        <f t="shared" si="107"/>
        <v>74.84609208235257</v>
      </c>
      <c r="CD435" s="4">
        <v>8.25</v>
      </c>
      <c r="CE435" s="4">
        <f t="shared" si="108"/>
        <v>-99.659106457964995</v>
      </c>
      <c r="CF435" s="4">
        <f t="shared" si="109"/>
        <v>99.659106457964995</v>
      </c>
      <c r="CG435" s="4"/>
      <c r="CH435" s="4"/>
    </row>
    <row r="436" spans="70:86" x14ac:dyDescent="0.15">
      <c r="BR436" s="4"/>
      <c r="BS436" s="4"/>
      <c r="BT436" s="4"/>
      <c r="BU436" s="4"/>
      <c r="BV436" s="4"/>
      <c r="BW436" s="4"/>
      <c r="BX436" s="4">
        <v>48.5</v>
      </c>
      <c r="BY436" s="4">
        <f t="shared" si="104"/>
        <v>-35.323504922360122</v>
      </c>
      <c r="BZ436" s="4">
        <f t="shared" si="105"/>
        <v>35.323504922360122</v>
      </c>
      <c r="CA436" s="4">
        <v>28.5</v>
      </c>
      <c r="CB436" s="4">
        <f t="shared" si="106"/>
        <v>-74.751254170080657</v>
      </c>
      <c r="CC436" s="4">
        <f t="shared" si="107"/>
        <v>74.751254170080657</v>
      </c>
      <c r="CD436" s="4">
        <v>8.5</v>
      </c>
      <c r="CE436" s="4">
        <f t="shared" si="108"/>
        <v>-99.638095124304741</v>
      </c>
      <c r="CF436" s="4">
        <f t="shared" si="109"/>
        <v>99.638095124304741</v>
      </c>
      <c r="CG436" s="4"/>
      <c r="CH436" s="4"/>
    </row>
    <row r="437" spans="70:86" x14ac:dyDescent="0.15">
      <c r="BR437" s="4"/>
      <c r="BS437" s="4"/>
      <c r="BT437" s="4"/>
      <c r="BU437" s="4"/>
      <c r="BV437" s="4"/>
      <c r="BW437" s="4"/>
      <c r="BX437" s="4">
        <v>48.75</v>
      </c>
      <c r="BY437" s="4">
        <f t="shared" si="104"/>
        <v>-34.977671449083054</v>
      </c>
      <c r="BZ437" s="4">
        <f t="shared" si="105"/>
        <v>34.977671449083054</v>
      </c>
      <c r="CA437" s="4">
        <v>28.75</v>
      </c>
      <c r="CB437" s="4">
        <f t="shared" si="106"/>
        <v>-74.655458608195559</v>
      </c>
      <c r="CC437" s="4">
        <f t="shared" si="107"/>
        <v>74.655458608195559</v>
      </c>
      <c r="CD437" s="4">
        <v>8.75</v>
      </c>
      <c r="CE437" s="4">
        <f t="shared" si="108"/>
        <v>-99.616451954483907</v>
      </c>
      <c r="CF437" s="4">
        <f t="shared" si="109"/>
        <v>99.616451954483907</v>
      </c>
      <c r="CG437" s="4"/>
      <c r="CH437" s="4"/>
    </row>
    <row r="438" spans="70:86" x14ac:dyDescent="0.15">
      <c r="BR438" s="4"/>
      <c r="BS438" s="4"/>
      <c r="BT438" s="4"/>
      <c r="BU438" s="4"/>
      <c r="BV438" s="4"/>
      <c r="BW438" s="4"/>
      <c r="BX438" s="4">
        <v>49</v>
      </c>
      <c r="BY438" s="4">
        <f t="shared" si="104"/>
        <v>-34.62657938636157</v>
      </c>
      <c r="BZ438" s="4">
        <f t="shared" si="105"/>
        <v>34.62657938636157</v>
      </c>
      <c r="CA438" s="4">
        <v>29</v>
      </c>
      <c r="CB438" s="4">
        <f t="shared" si="106"/>
        <v>-74.558701705434757</v>
      </c>
      <c r="CC438" s="4">
        <f t="shared" si="107"/>
        <v>74.558701705434757</v>
      </c>
      <c r="CD438" s="4">
        <v>9</v>
      </c>
      <c r="CE438" s="4">
        <f t="shared" si="108"/>
        <v>-99.594176536582694</v>
      </c>
      <c r="CF438" s="4">
        <f t="shared" si="109"/>
        <v>99.594176536582694</v>
      </c>
      <c r="CG438" s="4"/>
      <c r="CH438" s="4"/>
    </row>
    <row r="439" spans="70:86" x14ac:dyDescent="0.15">
      <c r="BR439" s="4"/>
      <c r="BS439" s="4"/>
      <c r="BT439" s="4"/>
      <c r="BU439" s="4"/>
      <c r="BV439" s="4"/>
      <c r="BW439" s="4"/>
      <c r="BX439" s="4">
        <v>49.25</v>
      </c>
      <c r="BY439" s="4">
        <f t="shared" si="104"/>
        <v>-34.270067114028244</v>
      </c>
      <c r="BZ439" s="4">
        <f t="shared" si="105"/>
        <v>34.270067114028244</v>
      </c>
      <c r="CA439" s="4">
        <v>29.25</v>
      </c>
      <c r="CB439" s="4">
        <f t="shared" si="106"/>
        <v>-74.46097971421004</v>
      </c>
      <c r="CC439" s="4">
        <f t="shared" si="107"/>
        <v>74.46097971421004</v>
      </c>
      <c r="CD439" s="4">
        <v>9.25</v>
      </c>
      <c r="CE439" s="4">
        <f t="shared" si="108"/>
        <v>-99.571268446274203</v>
      </c>
      <c r="CF439" s="4">
        <f t="shared" si="109"/>
        <v>99.571268446274203</v>
      </c>
      <c r="CG439" s="4"/>
      <c r="CH439" s="4"/>
    </row>
    <row r="440" spans="70:86" x14ac:dyDescent="0.15">
      <c r="BR440" s="4"/>
      <c r="BS440" s="4"/>
      <c r="BT440" s="4"/>
      <c r="BU440" s="4"/>
      <c r="BV440" s="4"/>
      <c r="BW440" s="4"/>
      <c r="BX440" s="4">
        <v>49.5</v>
      </c>
      <c r="BY440" s="4">
        <f t="shared" si="104"/>
        <v>-33.907963666371948</v>
      </c>
      <c r="BZ440" s="4">
        <f t="shared" si="105"/>
        <v>33.907963666371948</v>
      </c>
      <c r="CA440" s="4">
        <v>29.5</v>
      </c>
      <c r="CB440" s="4">
        <f t="shared" si="106"/>
        <v>-74.362288829755641</v>
      </c>
      <c r="CC440" s="4">
        <f t="shared" si="107"/>
        <v>74.362288829755641</v>
      </c>
      <c r="CD440" s="4">
        <v>9.5</v>
      </c>
      <c r="CE440" s="4">
        <f t="shared" si="108"/>
        <v>-99.547727246783495</v>
      </c>
      <c r="CF440" s="4">
        <f t="shared" si="109"/>
        <v>99.547727246783495</v>
      </c>
      <c r="CG440" s="4"/>
      <c r="CH440" s="4"/>
    </row>
    <row r="441" spans="70:86" x14ac:dyDescent="0.15">
      <c r="BR441" s="4"/>
      <c r="BS441" s="4"/>
      <c r="BT441" s="4"/>
      <c r="BU441" s="4"/>
      <c r="BV441" s="4"/>
      <c r="BW441" s="4"/>
      <c r="BX441" s="4">
        <v>49.75</v>
      </c>
      <c r="BY441" s="4">
        <f t="shared" si="104"/>
        <v>-33.540087954565649</v>
      </c>
      <c r="BZ441" s="4">
        <f t="shared" si="105"/>
        <v>33.540087954565649</v>
      </c>
      <c r="CA441" s="4">
        <v>29.75</v>
      </c>
      <c r="CB441" s="4">
        <f t="shared" si="106"/>
        <v>-74.262625189256539</v>
      </c>
      <c r="CC441" s="4">
        <f t="shared" si="107"/>
        <v>74.262625189256539</v>
      </c>
      <c r="CD441" s="4">
        <v>9.75</v>
      </c>
      <c r="CE441" s="4">
        <f t="shared" si="108"/>
        <v>-99.523552488845567</v>
      </c>
      <c r="CF441" s="4">
        <f t="shared" si="109"/>
        <v>99.523552488845567</v>
      </c>
      <c r="CG441" s="4"/>
      <c r="CH441" s="4"/>
    </row>
    <row r="442" spans="70:86" x14ac:dyDescent="0.15">
      <c r="BR442" s="4"/>
      <c r="BS442" s="4"/>
      <c r="BT442" s="4"/>
      <c r="BU442" s="4"/>
      <c r="BV442" s="4"/>
      <c r="BW442" s="4"/>
      <c r="BX442" s="4">
        <v>50</v>
      </c>
      <c r="BY442" s="4">
        <f t="shared" si="104"/>
        <v>-33.166247903554002</v>
      </c>
      <c r="BZ442" s="4">
        <f t="shared" si="105"/>
        <v>33.166247903554002</v>
      </c>
      <c r="CA442" s="4">
        <v>30</v>
      </c>
      <c r="CB442" s="4">
        <f t="shared" si="106"/>
        <v>-74.16198487095663</v>
      </c>
      <c r="CC442" s="4">
        <f t="shared" si="107"/>
        <v>74.16198487095663</v>
      </c>
      <c r="CD442" s="4">
        <v>10</v>
      </c>
      <c r="CE442" s="4">
        <f t="shared" si="108"/>
        <v>-99.498743710661998</v>
      </c>
      <c r="CF442" s="4">
        <f t="shared" si="109"/>
        <v>99.498743710661998</v>
      </c>
      <c r="CG442" s="4"/>
      <c r="CH442" s="4"/>
    </row>
    <row r="443" spans="70:86" x14ac:dyDescent="0.15">
      <c r="BR443" s="4"/>
      <c r="BS443" s="4"/>
      <c r="BT443" s="4"/>
      <c r="BU443" s="4"/>
      <c r="BV443" s="4"/>
      <c r="BW443" s="4"/>
      <c r="BX443" s="4">
        <v>50.25</v>
      </c>
      <c r="BY443" s="4">
        <f t="shared" si="104"/>
        <v>-32.786239491591587</v>
      </c>
      <c r="BZ443" s="4">
        <f t="shared" si="105"/>
        <v>32.786239491591587</v>
      </c>
      <c r="CA443" s="4">
        <v>30.25</v>
      </c>
      <c r="CB443" s="4">
        <f t="shared" si="106"/>
        <v>-74.060363893245892</v>
      </c>
      <c r="CC443" s="4">
        <f t="shared" si="107"/>
        <v>74.060363893245892</v>
      </c>
      <c r="CD443" s="4">
        <v>10.25</v>
      </c>
      <c r="CE443" s="4">
        <f t="shared" si="108"/>
        <v>-99.473300437856182</v>
      </c>
      <c r="CF443" s="4">
        <f t="shared" si="109"/>
        <v>99.473300437856182</v>
      </c>
      <c r="CG443" s="4"/>
      <c r="CH443" s="4"/>
    </row>
    <row r="444" spans="70:86" x14ac:dyDescent="0.15">
      <c r="BR444" s="4"/>
      <c r="BS444" s="4"/>
      <c r="BT444" s="4"/>
      <c r="BU444" s="4"/>
      <c r="BV444" s="4"/>
      <c r="BW444" s="4"/>
      <c r="BX444" s="4">
        <v>50.5</v>
      </c>
      <c r="BY444" s="4">
        <f t="shared" si="104"/>
        <v>-32.39984567864483</v>
      </c>
      <c r="BZ444" s="4">
        <f t="shared" si="105"/>
        <v>32.39984567864483</v>
      </c>
      <c r="CA444" s="4">
        <v>30.5</v>
      </c>
      <c r="CB444" s="4">
        <f t="shared" si="106"/>
        <v>-73.957758213726294</v>
      </c>
      <c r="CC444" s="4">
        <f t="shared" si="107"/>
        <v>73.957758213726294</v>
      </c>
      <c r="CD444" s="4">
        <v>10.5</v>
      </c>
      <c r="CE444" s="4">
        <f t="shared" si="108"/>
        <v>-99.447222183427527</v>
      </c>
      <c r="CF444" s="4">
        <f t="shared" si="109"/>
        <v>99.447222183427527</v>
      </c>
      <c r="CG444" s="4"/>
      <c r="CH444" s="4"/>
    </row>
    <row r="445" spans="70:86" x14ac:dyDescent="0.15">
      <c r="BR445" s="4"/>
      <c r="BS445" s="4"/>
      <c r="BT445" s="4"/>
      <c r="BU445" s="4"/>
      <c r="BV445" s="4"/>
      <c r="BW445" s="4"/>
      <c r="BX445" s="4">
        <v>50.75</v>
      </c>
      <c r="BY445" s="4">
        <f t="shared" si="104"/>
        <v>-32.006835207499037</v>
      </c>
      <c r="BZ445" s="4">
        <f t="shared" si="105"/>
        <v>32.006835207499037</v>
      </c>
      <c r="CA445" s="4">
        <v>30.75</v>
      </c>
      <c r="CB445" s="4">
        <f t="shared" si="106"/>
        <v>-73.854163728255699</v>
      </c>
      <c r="CC445" s="4">
        <f t="shared" si="107"/>
        <v>73.854163728255699</v>
      </c>
      <c r="CD445" s="4">
        <v>10.75</v>
      </c>
      <c r="CE445" s="4">
        <f t="shared" si="108"/>
        <v>-99.420508447704094</v>
      </c>
      <c r="CF445" s="4">
        <f t="shared" si="109"/>
        <v>99.420508447704094</v>
      </c>
      <c r="CG445" s="4"/>
      <c r="CH445" s="4"/>
    </row>
    <row r="446" spans="70:86" x14ac:dyDescent="0.15">
      <c r="BR446" s="4"/>
      <c r="BS446" s="4"/>
      <c r="BT446" s="4"/>
      <c r="BU446" s="4"/>
      <c r="BV446" s="4"/>
      <c r="BW446" s="4"/>
      <c r="BX446" s="4">
        <v>51</v>
      </c>
      <c r="BY446" s="4">
        <f t="shared" si="104"/>
        <v>-31.606961258558215</v>
      </c>
      <c r="BZ446" s="4">
        <f t="shared" si="105"/>
        <v>31.606961258558215</v>
      </c>
      <c r="CA446" s="4">
        <v>31</v>
      </c>
      <c r="CB446" s="4">
        <f t="shared" si="106"/>
        <v>-73.749576269969168</v>
      </c>
      <c r="CC446" s="4">
        <f t="shared" si="107"/>
        <v>73.749576269969168</v>
      </c>
      <c r="CD446" s="4">
        <v>11</v>
      </c>
      <c r="CE446" s="4">
        <f t="shared" si="108"/>
        <v>-99.393158718294089</v>
      </c>
      <c r="CF446" s="4">
        <f t="shared" si="109"/>
        <v>99.393158718294089</v>
      </c>
      <c r="CG446" s="4"/>
      <c r="CH446" s="4"/>
    </row>
    <row r="447" spans="70:86" x14ac:dyDescent="0.15">
      <c r="BR447" s="4"/>
      <c r="BS447" s="4"/>
      <c r="BT447" s="4"/>
      <c r="BU447" s="4"/>
      <c r="BV447" s="4"/>
      <c r="BW447" s="4"/>
      <c r="BX447" s="4">
        <v>51.25</v>
      </c>
      <c r="BY447" s="4">
        <f t="shared" si="104"/>
        <v>-31.199959935871714</v>
      </c>
      <c r="BZ447" s="4">
        <f t="shared" si="105"/>
        <v>31.199959935871714</v>
      </c>
      <c r="CA447" s="4">
        <v>31.25</v>
      </c>
      <c r="CB447" s="4">
        <f t="shared" si="106"/>
        <v>-73.643991608277176</v>
      </c>
      <c r="CC447" s="4">
        <f t="shared" si="107"/>
        <v>73.643991608277176</v>
      </c>
      <c r="CD447" s="4">
        <v>11.25</v>
      </c>
      <c r="CE447" s="4">
        <f t="shared" si="108"/>
        <v>-99.365172470036001</v>
      </c>
      <c r="CF447" s="4">
        <f t="shared" si="109"/>
        <v>99.365172470036001</v>
      </c>
      <c r="CG447" s="4"/>
      <c r="CH447" s="4"/>
    </row>
    <row r="448" spans="70:86" x14ac:dyDescent="0.15">
      <c r="BR448" s="4"/>
      <c r="BS448" s="4"/>
      <c r="BT448" s="4"/>
      <c r="BU448" s="4"/>
      <c r="BV448" s="4"/>
      <c r="BW448" s="4"/>
      <c r="BX448" s="4">
        <v>51.5</v>
      </c>
      <c r="BY448" s="4">
        <f t="shared" si="104"/>
        <v>-30.785548557724287</v>
      </c>
      <c r="BZ448" s="4">
        <f t="shared" si="105"/>
        <v>30.785548557724287</v>
      </c>
      <c r="CA448" s="4">
        <v>31.5</v>
      </c>
      <c r="CB448" s="4">
        <f t="shared" si="106"/>
        <v>-73.537405447839944</v>
      </c>
      <c r="CC448" s="4">
        <f t="shared" si="107"/>
        <v>73.537405447839944</v>
      </c>
      <c r="CD448" s="4">
        <v>11.5</v>
      </c>
      <c r="CE448" s="4">
        <f t="shared" si="108"/>
        <v>-99.336549164947343</v>
      </c>
      <c r="CF448" s="4">
        <f t="shared" si="109"/>
        <v>99.336549164947343</v>
      </c>
      <c r="CG448" s="4"/>
      <c r="CH448" s="4"/>
    </row>
    <row r="449" spans="70:86" x14ac:dyDescent="0.15">
      <c r="BR449" s="4"/>
      <c r="BS449" s="4"/>
      <c r="BT449" s="4"/>
      <c r="BU449" s="4"/>
      <c r="BV449" s="4"/>
      <c r="BW449" s="4"/>
      <c r="BX449" s="4">
        <v>51.75</v>
      </c>
      <c r="BY449" s="4">
        <f t="shared" si="104"/>
        <v>-30.36342371999574</v>
      </c>
      <c r="BZ449" s="4">
        <f t="shared" si="105"/>
        <v>30.36342371999574</v>
      </c>
      <c r="CA449" s="4">
        <v>31.75</v>
      </c>
      <c r="CB449" s="4">
        <f t="shared" si="106"/>
        <v>-73.429813427517303</v>
      </c>
      <c r="CC449" s="4">
        <f t="shared" si="107"/>
        <v>73.429813427517303</v>
      </c>
      <c r="CD449" s="4">
        <v>11.75</v>
      </c>
      <c r="CE449" s="4">
        <f t="shared" si="108"/>
        <v>-99.3072882521721</v>
      </c>
      <c r="CF449" s="4">
        <f t="shared" si="109"/>
        <v>99.3072882521721</v>
      </c>
      <c r="CG449" s="4"/>
      <c r="CH449" s="4"/>
    </row>
    <row r="450" spans="70:86" x14ac:dyDescent="0.15">
      <c r="BR450" s="4"/>
      <c r="BS450" s="4"/>
      <c r="BT450" s="4"/>
      <c r="BU450" s="4"/>
      <c r="BV450" s="4"/>
      <c r="BW450" s="4"/>
      <c r="BX450" s="4">
        <v>52</v>
      </c>
      <c r="BY450" s="4">
        <f t="shared" si="104"/>
        <v>-29.933259094191531</v>
      </c>
      <c r="BZ450" s="4">
        <f t="shared" si="105"/>
        <v>29.933259094191531</v>
      </c>
      <c r="CA450" s="4">
        <v>32</v>
      </c>
      <c r="CB450" s="4">
        <f t="shared" si="106"/>
        <v>-73.321211119293437</v>
      </c>
      <c r="CC450" s="4">
        <f t="shared" si="107"/>
        <v>73.321211119293437</v>
      </c>
      <c r="CD450" s="4">
        <v>12</v>
      </c>
      <c r="CE450" s="4">
        <f t="shared" si="108"/>
        <v>-99.277389167926856</v>
      </c>
      <c r="CF450" s="4">
        <f t="shared" si="109"/>
        <v>99.277389167926856</v>
      </c>
      <c r="CG450" s="4"/>
      <c r="CH450" s="4"/>
    </row>
    <row r="451" spans="70:86" x14ac:dyDescent="0.15">
      <c r="BR451" s="4"/>
      <c r="BS451" s="4"/>
      <c r="BT451" s="4"/>
      <c r="BU451" s="4"/>
      <c r="BV451" s="4"/>
      <c r="BW451" s="4"/>
      <c r="BX451" s="4">
        <v>52.25</v>
      </c>
      <c r="BY451" s="4">
        <f t="shared" ref="BY451:BY482" si="110">-SQRT(60^2-BX451^2)</f>
        <v>-29.494702914252247</v>
      </c>
      <c r="BZ451" s="4">
        <f t="shared" ref="BZ451:BZ482" si="111">SQRT(60^2-BX451^2)</f>
        <v>29.494702914252247</v>
      </c>
      <c r="CA451" s="4">
        <v>32.25</v>
      </c>
      <c r="CB451" s="4">
        <f t="shared" ref="CB451:CB514" si="112">-SQRT(80^2-CA451^2)</f>
        <v>-73.211594027175778</v>
      </c>
      <c r="CC451" s="4">
        <f t="shared" ref="CC451:CC514" si="113">SQRT(80^2-CA451^2)</f>
        <v>73.211594027175778</v>
      </c>
      <c r="CD451" s="4">
        <v>12.25</v>
      </c>
      <c r="CE451" s="4">
        <f t="shared" ref="CE451:CE514" si="114">-SQRT(100^2-CD451^2)</f>
        <v>-99.246851335445399</v>
      </c>
      <c r="CF451" s="4">
        <f t="shared" ref="CF451:CF514" si="115">SQRT(100^2-CD451^2)</f>
        <v>99.246851335445399</v>
      </c>
      <c r="CG451" s="4"/>
      <c r="CH451" s="4"/>
    </row>
    <row r="452" spans="70:86" x14ac:dyDescent="0.15">
      <c r="BR452" s="4"/>
      <c r="BS452" s="4"/>
      <c r="BT452" s="4"/>
      <c r="BU452" s="4"/>
      <c r="BV452" s="4"/>
      <c r="BW452" s="4"/>
      <c r="BX452" s="4">
        <v>52.5</v>
      </c>
      <c r="BY452" s="4">
        <f t="shared" si="110"/>
        <v>-29.047375096555626</v>
      </c>
      <c r="BZ452" s="4">
        <f t="shared" si="111"/>
        <v>29.047375096555626</v>
      </c>
      <c r="CA452" s="4">
        <v>32.5</v>
      </c>
      <c r="CB452" s="4">
        <f t="shared" si="112"/>
        <v>-73.100957586067224</v>
      </c>
      <c r="CC452" s="4">
        <f t="shared" si="113"/>
        <v>73.100957586067224</v>
      </c>
      <c r="CD452" s="4">
        <v>12.5</v>
      </c>
      <c r="CE452" s="4">
        <f t="shared" si="114"/>
        <v>-99.215674164922149</v>
      </c>
      <c r="CF452" s="4">
        <f t="shared" si="115"/>
        <v>99.215674164922149</v>
      </c>
      <c r="CG452" s="4"/>
      <c r="CH452" s="4"/>
    </row>
    <row r="453" spans="70:86" x14ac:dyDescent="0.15">
      <c r="BR453" s="4"/>
      <c r="BS453" s="4"/>
      <c r="BT453" s="4"/>
      <c r="BU453" s="4"/>
      <c r="BV453" s="4"/>
      <c r="BW453" s="4"/>
      <c r="BX453" s="4">
        <v>52.75</v>
      </c>
      <c r="BY453" s="4">
        <f t="shared" si="110"/>
        <v>-28.590863925387076</v>
      </c>
      <c r="BZ453" s="4">
        <f t="shared" si="111"/>
        <v>28.590863925387076</v>
      </c>
      <c r="CA453" s="4">
        <v>32.75</v>
      </c>
      <c r="CB453" s="4">
        <f t="shared" si="112"/>
        <v>-72.989297160611159</v>
      </c>
      <c r="CC453" s="4">
        <f t="shared" si="113"/>
        <v>72.989297160611159</v>
      </c>
      <c r="CD453" s="4">
        <v>12.75</v>
      </c>
      <c r="CE453" s="4">
        <f t="shared" si="114"/>
        <v>-99.18385705345402</v>
      </c>
      <c r="CF453" s="4">
        <f t="shared" si="115"/>
        <v>99.18385705345402</v>
      </c>
      <c r="CG453" s="4"/>
      <c r="CH453" s="4"/>
    </row>
    <row r="454" spans="70:86" x14ac:dyDescent="0.15">
      <c r="BR454" s="4"/>
      <c r="BS454" s="4"/>
      <c r="BT454" s="4"/>
      <c r="BU454" s="4"/>
      <c r="BV454" s="4"/>
      <c r="BW454" s="4"/>
      <c r="BX454" s="4">
        <v>53</v>
      </c>
      <c r="BY454" s="4">
        <f t="shared" si="110"/>
        <v>-28.124722220850465</v>
      </c>
      <c r="BZ454" s="4">
        <f t="shared" si="111"/>
        <v>28.124722220850465</v>
      </c>
      <c r="CA454" s="4">
        <v>33</v>
      </c>
      <c r="CB454" s="4">
        <f t="shared" si="112"/>
        <v>-72.876608044008194</v>
      </c>
      <c r="CC454" s="4">
        <f t="shared" si="113"/>
        <v>72.876608044008194</v>
      </c>
      <c r="CD454" s="4">
        <v>13</v>
      </c>
      <c r="CE454" s="4">
        <f t="shared" si="114"/>
        <v>-99.151399384980948</v>
      </c>
      <c r="CF454" s="4">
        <f t="shared" si="115"/>
        <v>99.151399384980948</v>
      </c>
      <c r="CG454" s="4"/>
      <c r="CH454" s="4"/>
    </row>
    <row r="455" spans="70:86" x14ac:dyDescent="0.15">
      <c r="BR455" s="4"/>
      <c r="BS455" s="4"/>
      <c r="BT455" s="4"/>
      <c r="BU455" s="4"/>
      <c r="BV455" s="4"/>
      <c r="BW455" s="4"/>
      <c r="BX455" s="4">
        <v>53.25</v>
      </c>
      <c r="BY455" s="4">
        <f t="shared" si="110"/>
        <v>-27.648462886750142</v>
      </c>
      <c r="BZ455" s="4">
        <f t="shared" si="111"/>
        <v>27.648462886750142</v>
      </c>
      <c r="CA455" s="4">
        <v>33.25</v>
      </c>
      <c r="CB455" s="4">
        <f t="shared" si="112"/>
        <v>-72.762885456804142</v>
      </c>
      <c r="CC455" s="4">
        <f t="shared" si="113"/>
        <v>72.762885456804142</v>
      </c>
      <c r="CD455" s="4">
        <v>13.25</v>
      </c>
      <c r="CE455" s="4">
        <f t="shared" si="114"/>
        <v>-99.118300530224985</v>
      </c>
      <c r="CF455" s="4">
        <f t="shared" si="115"/>
        <v>99.118300530224985</v>
      </c>
      <c r="CG455" s="4"/>
      <c r="CH455" s="4"/>
    </row>
    <row r="456" spans="70:86" x14ac:dyDescent="0.15">
      <c r="BR456" s="4"/>
      <c r="BS456" s="4"/>
      <c r="BT456" s="4"/>
      <c r="BU456" s="4"/>
      <c r="BV456" s="4"/>
      <c r="BW456" s="4"/>
      <c r="BX456" s="4">
        <v>53.5</v>
      </c>
      <c r="BY456" s="4">
        <f t="shared" si="110"/>
        <v>-27.161553711082142</v>
      </c>
      <c r="BZ456" s="4">
        <f t="shared" si="111"/>
        <v>27.161553711082142</v>
      </c>
      <c r="CA456" s="4">
        <v>33.5</v>
      </c>
      <c r="CB456" s="4">
        <f t="shared" si="112"/>
        <v>-72.648124545648116</v>
      </c>
      <c r="CC456" s="4">
        <f t="shared" si="113"/>
        <v>72.648124545648116</v>
      </c>
      <c r="CD456" s="4">
        <v>13.5</v>
      </c>
      <c r="CE456" s="4">
        <f t="shared" si="114"/>
        <v>-99.084559846627968</v>
      </c>
      <c r="CF456" s="4">
        <f t="shared" si="115"/>
        <v>99.084559846627968</v>
      </c>
      <c r="CG456" s="4"/>
      <c r="CH456" s="4"/>
    </row>
    <row r="457" spans="70:86" x14ac:dyDescent="0.15">
      <c r="BR457" s="4"/>
      <c r="BS457" s="4"/>
      <c r="BT457" s="4"/>
      <c r="BU457" s="4"/>
      <c r="BV457" s="4"/>
      <c r="BW457" s="4"/>
      <c r="BX457" s="4">
        <v>53.75</v>
      </c>
      <c r="BY457" s="4">
        <f t="shared" si="110"/>
        <v>-26.663411259626926</v>
      </c>
      <c r="BZ457" s="4">
        <f t="shared" si="111"/>
        <v>26.663411259626926</v>
      </c>
      <c r="CA457" s="4">
        <v>33.75</v>
      </c>
      <c r="CB457" s="4">
        <f t="shared" si="112"/>
        <v>-72.532320382020046</v>
      </c>
      <c r="CC457" s="4">
        <f t="shared" si="113"/>
        <v>72.532320382020046</v>
      </c>
      <c r="CD457" s="4">
        <v>13.75</v>
      </c>
      <c r="CE457" s="4">
        <f t="shared" si="114"/>
        <v>-99.050176678287656</v>
      </c>
      <c r="CF457" s="4">
        <f t="shared" si="115"/>
        <v>99.050176678287656</v>
      </c>
      <c r="CG457" s="4"/>
      <c r="CH457" s="4"/>
    </row>
    <row r="458" spans="70:86" x14ac:dyDescent="0.15">
      <c r="BR458" s="4"/>
      <c r="BS458" s="4"/>
      <c r="BT458" s="4"/>
      <c r="BU458" s="4"/>
      <c r="BV458" s="4"/>
      <c r="BW458" s="4"/>
      <c r="BX458" s="4">
        <v>54</v>
      </c>
      <c r="BY458" s="4">
        <f t="shared" si="110"/>
        <v>-26.153393661244042</v>
      </c>
      <c r="BZ458" s="4">
        <f t="shared" si="111"/>
        <v>26.153393661244042</v>
      </c>
      <c r="CA458" s="4">
        <v>34</v>
      </c>
      <c r="CB458" s="4">
        <f t="shared" si="112"/>
        <v>-72.415467960926691</v>
      </c>
      <c r="CC458" s="4">
        <f t="shared" si="113"/>
        <v>72.415467960926691</v>
      </c>
      <c r="CD458" s="4">
        <v>14</v>
      </c>
      <c r="CE458" s="4">
        <f t="shared" si="114"/>
        <v>-99.015150355892501</v>
      </c>
      <c r="CF458" s="4">
        <f t="shared" si="115"/>
        <v>99.015150355892501</v>
      </c>
      <c r="CG458" s="4"/>
      <c r="CH458" s="4"/>
    </row>
    <row r="459" spans="70:86" x14ac:dyDescent="0.15">
      <c r="BR459" s="4"/>
      <c r="BS459" s="4"/>
      <c r="BT459" s="4"/>
      <c r="BU459" s="4"/>
      <c r="BV459" s="4"/>
      <c r="BW459" s="4"/>
      <c r="BX459" s="4">
        <v>54.25</v>
      </c>
      <c r="BY459" s="4">
        <f t="shared" si="110"/>
        <v>-25.630792028339663</v>
      </c>
      <c r="BZ459" s="4">
        <f t="shared" si="111"/>
        <v>25.630792028339663</v>
      </c>
      <c r="CA459" s="4">
        <v>34.25</v>
      </c>
      <c r="CB459" s="4">
        <f t="shared" si="112"/>
        <v>-72.297562199565206</v>
      </c>
      <c r="CC459" s="4">
        <f t="shared" si="113"/>
        <v>72.297562199565206</v>
      </c>
      <c r="CD459" s="4">
        <v>14.25</v>
      </c>
      <c r="CE459" s="4">
        <f t="shared" si="114"/>
        <v>-98.979480196654904</v>
      </c>
      <c r="CF459" s="4">
        <f t="shared" si="115"/>
        <v>98.979480196654904</v>
      </c>
      <c r="CG459" s="4"/>
      <c r="CH459" s="4"/>
    </row>
    <row r="460" spans="70:86" x14ac:dyDescent="0.15">
      <c r="BR460" s="4"/>
      <c r="BS460" s="4"/>
      <c r="BT460" s="4"/>
      <c r="BU460" s="4"/>
      <c r="BV460" s="4"/>
      <c r="BW460" s="4"/>
      <c r="BX460" s="4">
        <v>54.5</v>
      </c>
      <c r="BY460" s="4">
        <f t="shared" si="110"/>
        <v>-25.094820182659209</v>
      </c>
      <c r="BZ460" s="4">
        <f t="shared" si="111"/>
        <v>25.094820182659209</v>
      </c>
      <c r="CA460" s="4">
        <v>34.5</v>
      </c>
      <c r="CB460" s="4">
        <f t="shared" si="112"/>
        <v>-72.178597935953292</v>
      </c>
      <c r="CC460" s="4">
        <f t="shared" si="113"/>
        <v>72.178597935953292</v>
      </c>
      <c r="CD460" s="4">
        <v>14.5</v>
      </c>
      <c r="CE460" s="4">
        <f t="shared" si="114"/>
        <v>-98.943165504242884</v>
      </c>
      <c r="CF460" s="4">
        <f t="shared" si="115"/>
        <v>98.943165504242884</v>
      </c>
      <c r="CG460" s="4"/>
      <c r="CH460" s="4"/>
    </row>
    <row r="461" spans="70:86" x14ac:dyDescent="0.15">
      <c r="BR461" s="4"/>
      <c r="BS461" s="4"/>
      <c r="BT461" s="4"/>
      <c r="BU461" s="4"/>
      <c r="BV461" s="4"/>
      <c r="BW461" s="4"/>
      <c r="BX461" s="4">
        <v>54.75</v>
      </c>
      <c r="BY461" s="4">
        <f t="shared" si="110"/>
        <v>-24.544602257930357</v>
      </c>
      <c r="BZ461" s="4">
        <f t="shared" si="111"/>
        <v>24.544602257930357</v>
      </c>
      <c r="CA461" s="4">
        <v>34.75</v>
      </c>
      <c r="CB461" s="4">
        <f t="shared" si="112"/>
        <v>-72.058569927524928</v>
      </c>
      <c r="CC461" s="4">
        <f t="shared" si="113"/>
        <v>72.058569927524928</v>
      </c>
      <c r="CD461" s="4">
        <v>14.75</v>
      </c>
      <c r="CE461" s="4">
        <f t="shared" si="114"/>
        <v>-98.906205568710405</v>
      </c>
      <c r="CF461" s="4">
        <f t="shared" si="115"/>
        <v>98.906205568710405</v>
      </c>
      <c r="CG461" s="4"/>
      <c r="CH461" s="4"/>
    </row>
    <row r="462" spans="70:86" x14ac:dyDescent="0.15">
      <c r="BR462" s="4"/>
      <c r="BS462" s="4"/>
      <c r="BT462" s="4"/>
      <c r="BU462" s="4"/>
      <c r="BV462" s="4"/>
      <c r="BW462" s="4"/>
      <c r="BX462" s="4">
        <v>55</v>
      </c>
      <c r="BY462" s="4">
        <f t="shared" si="110"/>
        <v>-23.979157616563597</v>
      </c>
      <c r="BZ462" s="4">
        <f t="shared" si="111"/>
        <v>23.979157616563597</v>
      </c>
      <c r="CA462" s="4">
        <v>35</v>
      </c>
      <c r="CB462" s="4">
        <f t="shared" si="112"/>
        <v>-71.937472849690792</v>
      </c>
      <c r="CC462" s="4">
        <f t="shared" si="113"/>
        <v>71.937472849690792</v>
      </c>
      <c r="CD462" s="4">
        <v>15</v>
      </c>
      <c r="CE462" s="4">
        <f t="shared" si="114"/>
        <v>-98.868599666425936</v>
      </c>
      <c r="CF462" s="4">
        <f t="shared" si="115"/>
        <v>98.868599666425936</v>
      </c>
      <c r="CG462" s="4"/>
      <c r="CH462" s="4"/>
    </row>
    <row r="463" spans="70:86" x14ac:dyDescent="0.15">
      <c r="BR463" s="4"/>
      <c r="BS463" s="4"/>
      <c r="BT463" s="4"/>
      <c r="BU463" s="4"/>
      <c r="BV463" s="4"/>
      <c r="BW463" s="4"/>
      <c r="BX463" s="4">
        <v>55.25</v>
      </c>
      <c r="BY463" s="4">
        <f t="shared" si="110"/>
        <v>-23.397382332218278</v>
      </c>
      <c r="BZ463" s="4">
        <f t="shared" si="111"/>
        <v>23.397382332218278</v>
      </c>
      <c r="CA463" s="4">
        <v>35.25</v>
      </c>
      <c r="CB463" s="4">
        <f t="shared" si="112"/>
        <v>-71.815301294362058</v>
      </c>
      <c r="CC463" s="4">
        <f t="shared" si="113"/>
        <v>71.815301294362058</v>
      </c>
      <c r="CD463" s="4">
        <v>15.25</v>
      </c>
      <c r="CE463" s="4">
        <f t="shared" si="114"/>
        <v>-98.830347059999738</v>
      </c>
      <c r="CF463" s="4">
        <f t="shared" si="115"/>
        <v>98.830347059999738</v>
      </c>
      <c r="CG463" s="4"/>
      <c r="CH463" s="4"/>
    </row>
    <row r="464" spans="70:86" x14ac:dyDescent="0.15">
      <c r="BR464" s="4"/>
      <c r="BS464" s="4"/>
      <c r="BT464" s="4"/>
      <c r="BU464" s="4"/>
      <c r="BV464" s="4"/>
      <c r="BW464" s="4"/>
      <c r="BX464" s="4">
        <v>55.5</v>
      </c>
      <c r="BY464" s="4">
        <f t="shared" si="110"/>
        <v>-22.798026230355994</v>
      </c>
      <c r="BZ464" s="4">
        <f t="shared" si="111"/>
        <v>22.798026230355994</v>
      </c>
      <c r="CA464" s="4">
        <v>35.5</v>
      </c>
      <c r="CB464" s="4">
        <f t="shared" si="112"/>
        <v>-71.692049768436661</v>
      </c>
      <c r="CC464" s="4">
        <f t="shared" si="113"/>
        <v>71.692049768436661</v>
      </c>
      <c r="CD464" s="4">
        <v>15.5</v>
      </c>
      <c r="CE464" s="4">
        <f t="shared" si="114"/>
        <v>-98.79144699820931</v>
      </c>
      <c r="CF464" s="4">
        <f t="shared" si="115"/>
        <v>98.79144699820931</v>
      </c>
      <c r="CG464" s="4"/>
      <c r="CH464" s="4"/>
    </row>
    <row r="465" spans="70:86" x14ac:dyDescent="0.15">
      <c r="BR465" s="4"/>
      <c r="BS465" s="4"/>
      <c r="BT465" s="4"/>
      <c r="BU465" s="4"/>
      <c r="BV465" s="4"/>
      <c r="BW465" s="4"/>
      <c r="BX465" s="4">
        <v>55.75</v>
      </c>
      <c r="BY465" s="4">
        <f t="shared" si="110"/>
        <v>-22.179664109269105</v>
      </c>
      <c r="BZ465" s="4">
        <f t="shared" si="111"/>
        <v>22.179664109269105</v>
      </c>
      <c r="CA465" s="4">
        <v>35.75</v>
      </c>
      <c r="CB465" s="4">
        <f t="shared" si="112"/>
        <v>-71.567712692246914</v>
      </c>
      <c r="CC465" s="4">
        <f t="shared" si="113"/>
        <v>71.567712692246914</v>
      </c>
      <c r="CD465" s="4">
        <v>15.75</v>
      </c>
      <c r="CE465" s="4">
        <f t="shared" si="114"/>
        <v>-98.751898715923431</v>
      </c>
      <c r="CF465" s="4">
        <f t="shared" si="115"/>
        <v>98.751898715923431</v>
      </c>
      <c r="CG465" s="4"/>
      <c r="CH465" s="4"/>
    </row>
    <row r="466" spans="70:86" x14ac:dyDescent="0.15">
      <c r="BR466" s="4"/>
      <c r="BS466" s="4"/>
      <c r="BT466" s="4"/>
      <c r="BU466" s="4"/>
      <c r="BV466" s="4"/>
      <c r="BW466" s="4"/>
      <c r="BX466" s="4">
        <v>56</v>
      </c>
      <c r="BY466" s="4">
        <f t="shared" si="110"/>
        <v>-21.540659228538015</v>
      </c>
      <c r="BZ466" s="4">
        <f t="shared" si="111"/>
        <v>21.540659228538015</v>
      </c>
      <c r="CA466" s="4">
        <v>36</v>
      </c>
      <c r="CB466" s="4">
        <f t="shared" si="112"/>
        <v>-71.442284397967001</v>
      </c>
      <c r="CC466" s="4">
        <f t="shared" si="113"/>
        <v>71.442284397967001</v>
      </c>
      <c r="CD466" s="4">
        <v>16</v>
      </c>
      <c r="CE466" s="4">
        <f t="shared" si="114"/>
        <v>-98.711701434024533</v>
      </c>
      <c r="CF466" s="4">
        <f t="shared" si="115"/>
        <v>98.711701434024533</v>
      </c>
      <c r="CG466" s="4"/>
      <c r="CH466" s="4"/>
    </row>
    <row r="467" spans="70:86" x14ac:dyDescent="0.15">
      <c r="BR467" s="4"/>
      <c r="BS467" s="4"/>
      <c r="BT467" s="4"/>
      <c r="BU467" s="4"/>
      <c r="BV467" s="4"/>
      <c r="BW467" s="4"/>
      <c r="BX467" s="4">
        <v>56.25</v>
      </c>
      <c r="BY467" s="4">
        <f t="shared" si="110"/>
        <v>-20.879116360612581</v>
      </c>
      <c r="BZ467" s="4">
        <f t="shared" si="111"/>
        <v>20.879116360612581</v>
      </c>
      <c r="CA467" s="4">
        <v>36.25</v>
      </c>
      <c r="CB467" s="4">
        <f t="shared" si="112"/>
        <v>-71.315759127979561</v>
      </c>
      <c r="CC467" s="4">
        <f t="shared" si="113"/>
        <v>71.315759127979561</v>
      </c>
      <c r="CD467" s="4">
        <v>16.25</v>
      </c>
      <c r="CE467" s="4">
        <f t="shared" si="114"/>
        <v>-98.670854359329425</v>
      </c>
      <c r="CF467" s="4">
        <f t="shared" si="115"/>
        <v>98.670854359329425</v>
      </c>
      <c r="CG467" s="4"/>
      <c r="CH467" s="4"/>
    </row>
    <row r="468" spans="70:86" x14ac:dyDescent="0.15">
      <c r="BR468" s="4"/>
      <c r="BS468" s="4"/>
      <c r="BT468" s="4"/>
      <c r="BU468" s="4"/>
      <c r="BV468" s="4"/>
      <c r="BW468" s="4"/>
      <c r="BX468" s="4">
        <v>56.5</v>
      </c>
      <c r="BY468" s="4">
        <f t="shared" si="110"/>
        <v>-20.192820506308671</v>
      </c>
      <c r="BZ468" s="4">
        <f t="shared" si="111"/>
        <v>20.192820506308671</v>
      </c>
      <c r="CA468" s="4">
        <v>36.5</v>
      </c>
      <c r="CB468" s="4">
        <f t="shared" si="112"/>
        <v>-71.188131033199625</v>
      </c>
      <c r="CC468" s="4">
        <f t="shared" si="113"/>
        <v>71.188131033199625</v>
      </c>
      <c r="CD468" s="4">
        <v>16.5</v>
      </c>
      <c r="CE468" s="4">
        <f t="shared" si="114"/>
        <v>-98.629356684508494</v>
      </c>
      <c r="CF468" s="4">
        <f t="shared" si="115"/>
        <v>98.629356684508494</v>
      </c>
      <c r="CG468" s="4"/>
      <c r="CH468" s="4"/>
    </row>
    <row r="469" spans="70:86" x14ac:dyDescent="0.15">
      <c r="BR469" s="4"/>
      <c r="BS469" s="4"/>
      <c r="BT469" s="4"/>
      <c r="BU469" s="4"/>
      <c r="BV469" s="4"/>
      <c r="BW469" s="4"/>
      <c r="BX469" s="4">
        <v>56.75</v>
      </c>
      <c r="BY469" s="4">
        <f t="shared" si="110"/>
        <v>-19.479155525843517</v>
      </c>
      <c r="BZ469" s="4">
        <f t="shared" si="111"/>
        <v>19.479155525843517</v>
      </c>
      <c r="CA469" s="4">
        <v>36.75</v>
      </c>
      <c r="CB469" s="4">
        <f t="shared" si="112"/>
        <v>-71.059394171354995</v>
      </c>
      <c r="CC469" s="4">
        <f t="shared" si="113"/>
        <v>71.059394171354995</v>
      </c>
      <c r="CD469" s="4">
        <v>16.75</v>
      </c>
      <c r="CE469" s="4">
        <f t="shared" si="114"/>
        <v>-98.587207588003025</v>
      </c>
      <c r="CF469" s="4">
        <f t="shared" si="115"/>
        <v>98.587207588003025</v>
      </c>
      <c r="CG469" s="4"/>
      <c r="CH469" s="4"/>
    </row>
    <row r="470" spans="70:86" x14ac:dyDescent="0.15">
      <c r="BR470" s="4"/>
      <c r="BS470" s="4"/>
      <c r="BT470" s="4"/>
      <c r="BU470" s="4"/>
      <c r="BV470" s="4"/>
      <c r="BW470" s="4"/>
      <c r="BX470" s="4">
        <v>57</v>
      </c>
      <c r="BY470" s="4">
        <f t="shared" si="110"/>
        <v>-18.734993995195193</v>
      </c>
      <c r="BZ470" s="4">
        <f t="shared" si="111"/>
        <v>18.734993995195193</v>
      </c>
      <c r="CA470" s="4">
        <v>37</v>
      </c>
      <c r="CB470" s="4">
        <f t="shared" si="112"/>
        <v>-70.929542505221335</v>
      </c>
      <c r="CC470" s="4">
        <f t="shared" si="113"/>
        <v>70.929542505221335</v>
      </c>
      <c r="CD470" s="4">
        <v>17</v>
      </c>
      <c r="CE470" s="4">
        <f t="shared" si="114"/>
        <v>-98.544406233941046</v>
      </c>
      <c r="CF470" s="4">
        <f t="shared" si="115"/>
        <v>98.544406233941046</v>
      </c>
      <c r="CG470" s="4"/>
      <c r="CH470" s="4"/>
    </row>
    <row r="471" spans="70:86" x14ac:dyDescent="0.15">
      <c r="BR471" s="4"/>
      <c r="BS471" s="4"/>
      <c r="BT471" s="4"/>
      <c r="BU471" s="4"/>
      <c r="BV471" s="4"/>
      <c r="BW471" s="4"/>
      <c r="BX471" s="4">
        <v>57.25</v>
      </c>
      <c r="BY471" s="4">
        <f t="shared" si="110"/>
        <v>-17.956544767855537</v>
      </c>
      <c r="BZ471" s="4">
        <f t="shared" si="111"/>
        <v>17.956544767855537</v>
      </c>
      <c r="CA471" s="4">
        <v>37.25</v>
      </c>
      <c r="CB471" s="4">
        <f t="shared" si="112"/>
        <v>-70.798569900810847</v>
      </c>
      <c r="CC471" s="4">
        <f t="shared" si="113"/>
        <v>70.798569900810847</v>
      </c>
      <c r="CD471" s="4">
        <v>17.25</v>
      </c>
      <c r="CE471" s="4">
        <f t="shared" si="114"/>
        <v>-98.500951772051422</v>
      </c>
      <c r="CF471" s="4">
        <f t="shared" si="115"/>
        <v>98.500951772051422</v>
      </c>
      <c r="CG471" s="4"/>
      <c r="CH471" s="4"/>
    </row>
    <row r="472" spans="70:86" x14ac:dyDescent="0.15">
      <c r="BR472" s="4"/>
      <c r="BS472" s="4"/>
      <c r="BT472" s="4"/>
      <c r="BU472" s="4"/>
      <c r="BV472" s="4"/>
      <c r="BW472" s="4"/>
      <c r="BX472" s="4">
        <v>57.5</v>
      </c>
      <c r="BY472" s="4">
        <f t="shared" si="110"/>
        <v>-17.139136501002611</v>
      </c>
      <c r="BZ472" s="4">
        <f t="shared" si="111"/>
        <v>17.139136501002611</v>
      </c>
      <c r="CA472" s="4">
        <v>37.5</v>
      </c>
      <c r="CB472" s="4">
        <f t="shared" si="112"/>
        <v>-70.666470125512845</v>
      </c>
      <c r="CC472" s="4">
        <f t="shared" si="113"/>
        <v>70.666470125512845</v>
      </c>
      <c r="CD472" s="4">
        <v>17.5</v>
      </c>
      <c r="CE472" s="4">
        <f t="shared" si="114"/>
        <v>-98.456843337576089</v>
      </c>
      <c r="CF472" s="4">
        <f t="shared" si="115"/>
        <v>98.456843337576089</v>
      </c>
      <c r="CG472" s="4"/>
      <c r="CH472" s="4"/>
    </row>
    <row r="473" spans="70:86" x14ac:dyDescent="0.15">
      <c r="BR473" s="4"/>
      <c r="BS473" s="4"/>
      <c r="BT473" s="4"/>
      <c r="BU473" s="4"/>
      <c r="BV473" s="4"/>
      <c r="BW473" s="4"/>
      <c r="BX473" s="4">
        <v>57.75</v>
      </c>
      <c r="BY473" s="4">
        <f t="shared" si="110"/>
        <v>-16.276900810658027</v>
      </c>
      <c r="BZ473" s="4">
        <f t="shared" si="111"/>
        <v>16.276900810658027</v>
      </c>
      <c r="CA473" s="4">
        <v>37.75</v>
      </c>
      <c r="CB473" s="4">
        <f t="shared" si="112"/>
        <v>-70.533236846184792</v>
      </c>
      <c r="CC473" s="4">
        <f t="shared" si="113"/>
        <v>70.533236846184792</v>
      </c>
      <c r="CD473" s="4">
        <v>17.75</v>
      </c>
      <c r="CE473" s="4">
        <f t="shared" si="114"/>
        <v>-98.412080051180709</v>
      </c>
      <c r="CF473" s="4">
        <f t="shared" si="115"/>
        <v>98.412080051180709</v>
      </c>
      <c r="CG473" s="4"/>
      <c r="CH473" s="4"/>
    </row>
    <row r="474" spans="70:86" x14ac:dyDescent="0.15">
      <c r="BR474" s="4"/>
      <c r="BS474" s="4"/>
      <c r="BT474" s="4"/>
      <c r="BU474" s="4"/>
      <c r="BV474" s="4"/>
      <c r="BW474" s="4"/>
      <c r="BX474" s="4">
        <v>58</v>
      </c>
      <c r="BY474" s="4">
        <f t="shared" si="110"/>
        <v>-15.362291495737216</v>
      </c>
      <c r="BZ474" s="4">
        <f t="shared" si="111"/>
        <v>15.362291495737216</v>
      </c>
      <c r="CA474" s="4">
        <v>38</v>
      </c>
      <c r="CB474" s="4">
        <f t="shared" si="112"/>
        <v>-70.398863627192171</v>
      </c>
      <c r="CC474" s="4">
        <f t="shared" si="113"/>
        <v>70.398863627192171</v>
      </c>
      <c r="CD474" s="4">
        <v>18</v>
      </c>
      <c r="CE474" s="4">
        <f t="shared" si="114"/>
        <v>-98.366661018863496</v>
      </c>
      <c r="CF474" s="4">
        <f t="shared" si="115"/>
        <v>98.366661018863496</v>
      </c>
      <c r="CG474" s="4"/>
      <c r="CH474" s="4"/>
    </row>
    <row r="475" spans="70:86" x14ac:dyDescent="0.15">
      <c r="BR475" s="4"/>
      <c r="BS475" s="4"/>
      <c r="BT475" s="4"/>
      <c r="BU475" s="4"/>
      <c r="BV475" s="4"/>
      <c r="BW475" s="4"/>
      <c r="BX475" s="4">
        <v>58.25</v>
      </c>
      <c r="BY475" s="4">
        <f t="shared" si="110"/>
        <v>-14.385322380815802</v>
      </c>
      <c r="BZ475" s="4">
        <f t="shared" si="111"/>
        <v>14.385322380815802</v>
      </c>
      <c r="CA475" s="4">
        <v>38.25</v>
      </c>
      <c r="CB475" s="4">
        <f t="shared" si="112"/>
        <v>-70.263343928395557</v>
      </c>
      <c r="CC475" s="4">
        <f t="shared" si="113"/>
        <v>70.263343928395557</v>
      </c>
      <c r="CD475" s="4">
        <v>18.25</v>
      </c>
      <c r="CE475" s="4">
        <f t="shared" si="114"/>
        <v>-98.320585331862219</v>
      </c>
      <c r="CF475" s="4">
        <f t="shared" si="115"/>
        <v>98.320585331862219</v>
      </c>
      <c r="CG475" s="4"/>
      <c r="CH475" s="4"/>
    </row>
    <row r="476" spans="70:86" x14ac:dyDescent="0.15">
      <c r="BR476" s="4"/>
      <c r="BS476" s="4"/>
      <c r="BT476" s="4"/>
      <c r="BU476" s="4"/>
      <c r="BV476" s="4"/>
      <c r="BW476" s="4"/>
      <c r="BX476" s="4">
        <v>58.5</v>
      </c>
      <c r="BY476" s="4">
        <f t="shared" si="110"/>
        <v>-13.332291625973383</v>
      </c>
      <c r="BZ476" s="4">
        <f t="shared" si="111"/>
        <v>13.332291625973383</v>
      </c>
      <c r="CA476" s="4">
        <v>38.5</v>
      </c>
      <c r="CB476" s="4">
        <f t="shared" si="112"/>
        <v>-70.126671103083169</v>
      </c>
      <c r="CC476" s="4">
        <f t="shared" si="113"/>
        <v>70.126671103083169</v>
      </c>
      <c r="CD476" s="4">
        <v>18.5</v>
      </c>
      <c r="CE476" s="4">
        <f t="shared" si="114"/>
        <v>-98.2738520665594</v>
      </c>
      <c r="CF476" s="4">
        <f t="shared" si="115"/>
        <v>98.2738520665594</v>
      </c>
      <c r="CG476" s="4"/>
      <c r="CH476" s="4"/>
    </row>
    <row r="477" spans="70:86" x14ac:dyDescent="0.15">
      <c r="BR477" s="4"/>
      <c r="BS477" s="4"/>
      <c r="BT477" s="4"/>
      <c r="BU477" s="4"/>
      <c r="BV477" s="4"/>
      <c r="BW477" s="4"/>
      <c r="BX477" s="4">
        <v>58.75</v>
      </c>
      <c r="BY477" s="4">
        <f t="shared" si="110"/>
        <v>-12.183492931011205</v>
      </c>
      <c r="BZ477" s="4">
        <f t="shared" si="111"/>
        <v>12.183492931011205</v>
      </c>
      <c r="CA477" s="4">
        <v>38.75</v>
      </c>
      <c r="CB477" s="4">
        <f t="shared" si="112"/>
        <v>-69.988838395847097</v>
      </c>
      <c r="CC477" s="4">
        <f t="shared" si="113"/>
        <v>69.988838395847097</v>
      </c>
      <c r="CD477" s="4">
        <v>18.75</v>
      </c>
      <c r="CE477" s="4">
        <f t="shared" si="114"/>
        <v>-98.226460284385695</v>
      </c>
      <c r="CF477" s="4">
        <f t="shared" si="115"/>
        <v>98.226460284385695</v>
      </c>
      <c r="CG477" s="4"/>
      <c r="CH477" s="4"/>
    </row>
    <row r="478" spans="70:86" x14ac:dyDescent="0.15">
      <c r="BR478" s="4"/>
      <c r="BS478" s="4"/>
      <c r="BT478" s="4"/>
      <c r="BU478" s="4"/>
      <c r="BV478" s="4"/>
      <c r="BW478" s="4"/>
      <c r="BX478" s="4">
        <v>59</v>
      </c>
      <c r="BY478" s="4">
        <f t="shared" si="110"/>
        <v>-10.908712114635714</v>
      </c>
      <c r="BZ478" s="4">
        <f t="shared" si="111"/>
        <v>10.908712114635714</v>
      </c>
      <c r="CA478" s="4">
        <v>39</v>
      </c>
      <c r="CB478" s="4">
        <f t="shared" si="112"/>
        <v>-69.849838940401284</v>
      </c>
      <c r="CC478" s="4">
        <f t="shared" si="113"/>
        <v>69.849838940401284</v>
      </c>
      <c r="CD478" s="4">
        <v>19</v>
      </c>
      <c r="CE478" s="4">
        <f t="shared" si="114"/>
        <v>-98.178409031721429</v>
      </c>
      <c r="CF478" s="4">
        <f t="shared" si="115"/>
        <v>98.178409031721429</v>
      </c>
      <c r="CG478" s="4"/>
      <c r="CH478" s="4"/>
    </row>
    <row r="479" spans="70:86" x14ac:dyDescent="0.15">
      <c r="BR479" s="4"/>
      <c r="BS479" s="4"/>
      <c r="BT479" s="4"/>
      <c r="BU479" s="4"/>
      <c r="BV479" s="4"/>
      <c r="BW479" s="4"/>
      <c r="BX479" s="4">
        <v>59.25</v>
      </c>
      <c r="BY479" s="4">
        <f t="shared" si="110"/>
        <v>-9.4571401596888691</v>
      </c>
      <c r="BZ479" s="4">
        <f t="shared" si="111"/>
        <v>9.4571401596888691</v>
      </c>
      <c r="CA479" s="4">
        <v>39.25</v>
      </c>
      <c r="CB479" s="4">
        <f t="shared" si="112"/>
        <v>-69.709665757339565</v>
      </c>
      <c r="CC479" s="4">
        <f t="shared" si="113"/>
        <v>69.709665757339565</v>
      </c>
      <c r="CD479" s="4">
        <v>19.25</v>
      </c>
      <c r="CE479" s="4">
        <f t="shared" si="114"/>
        <v>-98.129697339796166</v>
      </c>
      <c r="CF479" s="4">
        <f t="shared" si="115"/>
        <v>98.129697339796166</v>
      </c>
      <c r="CG479" s="4"/>
      <c r="CH479" s="4"/>
    </row>
    <row r="480" spans="70:86" x14ac:dyDescent="0.15">
      <c r="BR480" s="4"/>
      <c r="BS480" s="4"/>
      <c r="BT480" s="4"/>
      <c r="BU480" s="4"/>
      <c r="BV480" s="4"/>
      <c r="BW480" s="4"/>
      <c r="BX480" s="4">
        <v>59.5</v>
      </c>
      <c r="BY480" s="4">
        <f t="shared" si="110"/>
        <v>-7.7298124168701534</v>
      </c>
      <c r="BZ480" s="4">
        <f t="shared" si="111"/>
        <v>7.7298124168701534</v>
      </c>
      <c r="CA480" s="4">
        <v>39.5</v>
      </c>
      <c r="CB480" s="4">
        <f t="shared" si="112"/>
        <v>-69.568311751831374</v>
      </c>
      <c r="CC480" s="4">
        <f t="shared" si="113"/>
        <v>69.568311751831374</v>
      </c>
      <c r="CD480" s="4">
        <v>19.5</v>
      </c>
      <c r="CE480" s="4">
        <f t="shared" si="114"/>
        <v>-98.080324224586448</v>
      </c>
      <c r="CF480" s="4">
        <f t="shared" si="115"/>
        <v>98.080324224586448</v>
      </c>
      <c r="CG480" s="4"/>
      <c r="CH480" s="4"/>
    </row>
    <row r="481" spans="70:86" x14ac:dyDescent="0.15">
      <c r="BR481" s="4"/>
      <c r="BS481" s="4"/>
      <c r="BT481" s="4"/>
      <c r="BU481" s="4"/>
      <c r="BV481" s="4"/>
      <c r="BW481" s="4"/>
      <c r="BX481" s="4">
        <v>59.75</v>
      </c>
      <c r="BY481" s="4">
        <f t="shared" si="110"/>
        <v>-5.4715171570598224</v>
      </c>
      <c r="BZ481" s="4">
        <f t="shared" si="111"/>
        <v>5.4715171570598224</v>
      </c>
      <c r="CA481" s="4">
        <v>39.75</v>
      </c>
      <c r="CB481" s="4">
        <f t="shared" si="112"/>
        <v>-69.425769711253466</v>
      </c>
      <c r="CC481" s="4">
        <f t="shared" si="113"/>
        <v>69.425769711253466</v>
      </c>
      <c r="CD481" s="4">
        <v>19.75</v>
      </c>
      <c r="CE481" s="4">
        <f t="shared" si="114"/>
        <v>-98.030288686711515</v>
      </c>
      <c r="CF481" s="4">
        <f t="shared" si="115"/>
        <v>98.030288686711515</v>
      </c>
      <c r="CG481" s="4"/>
      <c r="CH481" s="4"/>
    </row>
    <row r="482" spans="70:86" x14ac:dyDescent="0.15">
      <c r="BR482" s="4"/>
      <c r="BS482" s="4"/>
      <c r="BT482" s="4"/>
      <c r="BU482" s="4"/>
      <c r="BV482" s="4"/>
      <c r="BW482" s="4"/>
      <c r="BX482" s="4">
        <v>60</v>
      </c>
      <c r="BY482" s="4">
        <f t="shared" si="110"/>
        <v>0</v>
      </c>
      <c r="BZ482" s="4">
        <f t="shared" si="111"/>
        <v>0</v>
      </c>
      <c r="CA482" s="4">
        <v>40</v>
      </c>
      <c r="CB482" s="4">
        <f t="shared" si="112"/>
        <v>-69.282032302755098</v>
      </c>
      <c r="CC482" s="4">
        <f t="shared" si="113"/>
        <v>69.282032302755098</v>
      </c>
      <c r="CD482" s="4">
        <v>20</v>
      </c>
      <c r="CE482" s="4">
        <f t="shared" si="114"/>
        <v>-97.979589711327122</v>
      </c>
      <c r="CF482" s="4">
        <f t="shared" si="115"/>
        <v>97.979589711327122</v>
      </c>
      <c r="CG482" s="4"/>
      <c r="CH482" s="4"/>
    </row>
    <row r="483" spans="70:86" x14ac:dyDescent="0.15">
      <c r="BR483" s="4"/>
      <c r="BS483" s="4"/>
      <c r="BT483" s="4"/>
      <c r="BU483" s="4"/>
      <c r="BV483" s="4"/>
      <c r="BW483" s="4"/>
      <c r="BX483" s="4"/>
      <c r="BY483" s="4"/>
      <c r="BZ483" s="4"/>
      <c r="CA483" s="4">
        <v>40.25</v>
      </c>
      <c r="CB483" s="4">
        <f t="shared" si="112"/>
        <v>-69.137092070754605</v>
      </c>
      <c r="CC483" s="4">
        <f t="shared" si="113"/>
        <v>69.137092070754605</v>
      </c>
      <c r="CD483" s="4">
        <v>20.25</v>
      </c>
      <c r="CE483" s="4">
        <f t="shared" si="114"/>
        <v>-97.928226268017326</v>
      </c>
      <c r="CF483" s="4">
        <f t="shared" si="115"/>
        <v>97.928226268017326</v>
      </c>
      <c r="CG483" s="4"/>
      <c r="CH483" s="4"/>
    </row>
    <row r="484" spans="70:86" x14ac:dyDescent="0.15">
      <c r="BR484" s="4"/>
      <c r="BS484" s="4"/>
      <c r="BT484" s="4"/>
      <c r="BU484" s="4"/>
      <c r="BV484" s="4"/>
      <c r="BW484" s="4"/>
      <c r="BX484" s="4"/>
      <c r="BY484" s="4"/>
      <c r="BZ484" s="4"/>
      <c r="CA484" s="4">
        <v>40.5</v>
      </c>
      <c r="CB484" s="4">
        <f t="shared" si="112"/>
        <v>-68.990941434365141</v>
      </c>
      <c r="CC484" s="4">
        <f t="shared" si="113"/>
        <v>68.990941434365141</v>
      </c>
      <c r="CD484" s="4">
        <v>20.5</v>
      </c>
      <c r="CE484" s="4">
        <f t="shared" si="114"/>
        <v>-97.876197310684276</v>
      </c>
      <c r="CF484" s="4">
        <f t="shared" si="115"/>
        <v>97.876197310684276</v>
      </c>
      <c r="CG484" s="4"/>
      <c r="CH484" s="4"/>
    </row>
    <row r="485" spans="70:86" x14ac:dyDescent="0.15">
      <c r="BR485" s="4"/>
      <c r="BS485" s="4"/>
      <c r="BT485" s="4"/>
      <c r="BU485" s="4"/>
      <c r="BV485" s="4"/>
      <c r="BW485" s="4"/>
      <c r="BX485" s="4"/>
      <c r="BY485" s="4"/>
      <c r="BZ485" s="4"/>
      <c r="CA485" s="4">
        <v>40.75</v>
      </c>
      <c r="CB485" s="4">
        <f t="shared" si="112"/>
        <v>-68.84357268474669</v>
      </c>
      <c r="CC485" s="4">
        <f t="shared" si="113"/>
        <v>68.84357268474669</v>
      </c>
      <c r="CD485" s="4">
        <v>20.75</v>
      </c>
      <c r="CE485" s="4">
        <f t="shared" si="114"/>
        <v>-97.823501777435879</v>
      </c>
      <c r="CF485" s="4">
        <f t="shared" si="115"/>
        <v>97.823501777435879</v>
      </c>
      <c r="CG485" s="4"/>
      <c r="CH485" s="4"/>
    </row>
    <row r="486" spans="70:86" x14ac:dyDescent="0.15">
      <c r="BR486" s="4"/>
      <c r="BS486" s="4"/>
      <c r="BT486" s="4"/>
      <c r="BU486" s="4"/>
      <c r="BV486" s="4"/>
      <c r="BW486" s="4"/>
      <c r="BX486" s="4"/>
      <c r="BY486" s="4"/>
      <c r="BZ486" s="4"/>
      <c r="CA486" s="4">
        <v>41</v>
      </c>
      <c r="CB486" s="4">
        <f t="shared" si="112"/>
        <v>-68.694977982382383</v>
      </c>
      <c r="CC486" s="4">
        <f t="shared" si="113"/>
        <v>68.694977982382383</v>
      </c>
      <c r="CD486" s="4">
        <v>21</v>
      </c>
      <c r="CE486" s="4">
        <f t="shared" si="114"/>
        <v>-97.770138590471475</v>
      </c>
      <c r="CF486" s="4">
        <f t="shared" si="115"/>
        <v>97.770138590471475</v>
      </c>
      <c r="CG486" s="4"/>
      <c r="CH486" s="4"/>
    </row>
    <row r="487" spans="70:86" x14ac:dyDescent="0.15">
      <c r="BR487" s="4"/>
      <c r="BS487" s="4"/>
      <c r="BT487" s="4"/>
      <c r="BU487" s="4"/>
      <c r="BV487" s="4"/>
      <c r="BW487" s="4"/>
      <c r="BX487" s="4"/>
      <c r="BY487" s="4"/>
      <c r="BZ487" s="4"/>
      <c r="CA487" s="4">
        <v>41.25</v>
      </c>
      <c r="CB487" s="4">
        <f t="shared" si="112"/>
        <v>-68.545149354275978</v>
      </c>
      <c r="CC487" s="4">
        <f t="shared" si="113"/>
        <v>68.545149354275978</v>
      </c>
      <c r="CD487" s="4">
        <v>21.25</v>
      </c>
      <c r="CE487" s="4">
        <f t="shared" si="114"/>
        <v>-97.716106655965376</v>
      </c>
      <c r="CF487" s="4">
        <f t="shared" si="115"/>
        <v>97.716106655965376</v>
      </c>
      <c r="CG487" s="4"/>
      <c r="CH487" s="4"/>
    </row>
    <row r="488" spans="70:86" x14ac:dyDescent="0.15">
      <c r="BR488" s="4"/>
      <c r="BS488" s="4"/>
      <c r="BT488" s="4"/>
      <c r="BU488" s="4"/>
      <c r="BV488" s="4"/>
      <c r="BW488" s="4"/>
      <c r="BX488" s="4"/>
      <c r="BY488" s="4"/>
      <c r="BZ488" s="4"/>
      <c r="CA488" s="4">
        <v>41.5</v>
      </c>
      <c r="CB488" s="4">
        <f t="shared" si="112"/>
        <v>-68.394078691067989</v>
      </c>
      <c r="CC488" s="4">
        <f t="shared" si="113"/>
        <v>68.394078691067989</v>
      </c>
      <c r="CD488" s="4">
        <v>21.5</v>
      </c>
      <c r="CE488" s="4">
        <f t="shared" si="114"/>
        <v>-97.661404863948178</v>
      </c>
      <c r="CF488" s="4">
        <f t="shared" si="115"/>
        <v>97.661404863948178</v>
      </c>
      <c r="CG488" s="4"/>
      <c r="CH488" s="4"/>
    </row>
    <row r="489" spans="70:86" x14ac:dyDescent="0.15">
      <c r="BR489" s="4"/>
      <c r="BS489" s="4"/>
      <c r="BT489" s="4"/>
      <c r="BU489" s="4"/>
      <c r="BV489" s="4"/>
      <c r="BW489" s="4"/>
      <c r="BX489" s="4"/>
      <c r="BY489" s="4"/>
      <c r="BZ489" s="4"/>
      <c r="CA489" s="4">
        <v>41.75</v>
      </c>
      <c r="CB489" s="4">
        <f t="shared" si="112"/>
        <v>-68.241757744067527</v>
      </c>
      <c r="CC489" s="4">
        <f t="shared" si="113"/>
        <v>68.241757744067527</v>
      </c>
      <c r="CD489" s="4">
        <v>21.75</v>
      </c>
      <c r="CE489" s="4">
        <f t="shared" si="114"/>
        <v>-97.606032088186026</v>
      </c>
      <c r="CF489" s="4">
        <f t="shared" si="115"/>
        <v>97.606032088186026</v>
      </c>
      <c r="CG489" s="4"/>
      <c r="CH489" s="4"/>
    </row>
    <row r="490" spans="70:86" x14ac:dyDescent="0.15">
      <c r="BR490" s="4"/>
      <c r="BS490" s="4"/>
      <c r="BT490" s="4"/>
      <c r="BU490" s="4"/>
      <c r="BV490" s="4"/>
      <c r="BW490" s="4"/>
      <c r="BX490" s="4"/>
      <c r="BY490" s="4"/>
      <c r="BZ490" s="4"/>
      <c r="CA490" s="4">
        <v>42</v>
      </c>
      <c r="CB490" s="4">
        <f t="shared" si="112"/>
        <v>-68.088178122196808</v>
      </c>
      <c r="CC490" s="4">
        <f t="shared" si="113"/>
        <v>68.088178122196808</v>
      </c>
      <c r="CD490" s="4">
        <v>22</v>
      </c>
      <c r="CE490" s="4">
        <f t="shared" si="114"/>
        <v>-97.549987186057592</v>
      </c>
      <c r="CF490" s="4">
        <f t="shared" si="115"/>
        <v>97.549987186057592</v>
      </c>
      <c r="CG490" s="4"/>
      <c r="CH490" s="4"/>
    </row>
    <row r="491" spans="70:86" x14ac:dyDescent="0.15">
      <c r="BR491" s="4"/>
      <c r="BS491" s="4"/>
      <c r="BT491" s="4"/>
      <c r="BU491" s="4"/>
      <c r="BV491" s="4"/>
      <c r="BW491" s="4"/>
      <c r="BX491" s="4"/>
      <c r="BY491" s="4"/>
      <c r="BZ491" s="4"/>
      <c r="CA491" s="4">
        <v>42.25</v>
      </c>
      <c r="CB491" s="4">
        <f t="shared" si="112"/>
        <v>-67.933331288845238</v>
      </c>
      <c r="CC491" s="4">
        <f t="shared" si="113"/>
        <v>67.933331288845238</v>
      </c>
      <c r="CD491" s="4">
        <v>22.25</v>
      </c>
      <c r="CE491" s="4">
        <f t="shared" si="114"/>
        <v>-97.493268998428803</v>
      </c>
      <c r="CF491" s="4">
        <f t="shared" si="115"/>
        <v>97.493268998428803</v>
      </c>
      <c r="CG491" s="4"/>
      <c r="CH491" s="4"/>
    </row>
    <row r="492" spans="70:86" x14ac:dyDescent="0.15">
      <c r="BR492" s="4"/>
      <c r="BS492" s="4"/>
      <c r="BT492" s="4"/>
      <c r="BU492" s="4"/>
      <c r="BV492" s="4"/>
      <c r="BW492" s="4"/>
      <c r="BX492" s="4"/>
      <c r="BY492" s="4"/>
      <c r="BZ492" s="4"/>
      <c r="CA492" s="4">
        <v>42.5</v>
      </c>
      <c r="CB492" s="4">
        <f t="shared" si="112"/>
        <v>-67.777208558629795</v>
      </c>
      <c r="CC492" s="4">
        <f t="shared" si="113"/>
        <v>67.777208558629795</v>
      </c>
      <c r="CD492" s="4">
        <v>22.5</v>
      </c>
      <c r="CE492" s="4">
        <f t="shared" si="114"/>
        <v>-97.435876349525387</v>
      </c>
      <c r="CF492" s="4">
        <f t="shared" si="115"/>
        <v>97.435876349525387</v>
      </c>
      <c r="CG492" s="4"/>
      <c r="CH492" s="4"/>
    </row>
    <row r="493" spans="70:86" x14ac:dyDescent="0.15">
      <c r="BR493" s="4"/>
      <c r="BS493" s="4"/>
      <c r="BT493" s="4"/>
      <c r="BU493" s="4"/>
      <c r="BV493" s="4"/>
      <c r="BW493" s="4"/>
      <c r="BX493" s="4"/>
      <c r="BY493" s="4"/>
      <c r="BZ493" s="4"/>
      <c r="CA493" s="4">
        <v>42.75</v>
      </c>
      <c r="CB493" s="4">
        <f t="shared" si="112"/>
        <v>-67.619801094058246</v>
      </c>
      <c r="CC493" s="4">
        <f t="shared" si="113"/>
        <v>67.619801094058246</v>
      </c>
      <c r="CD493" s="4">
        <v>22.75</v>
      </c>
      <c r="CE493" s="4">
        <f t="shared" si="114"/>
        <v>-97.37780804680294</v>
      </c>
      <c r="CF493" s="4">
        <f t="shared" si="115"/>
        <v>97.37780804680294</v>
      </c>
      <c r="CG493" s="4"/>
      <c r="CH493" s="4"/>
    </row>
    <row r="494" spans="70:86" x14ac:dyDescent="0.15">
      <c r="BR494" s="4"/>
      <c r="BS494" s="4"/>
      <c r="BT494" s="4"/>
      <c r="BU494" s="4"/>
      <c r="BV494" s="4"/>
      <c r="BW494" s="4"/>
      <c r="BX494" s="4"/>
      <c r="BY494" s="4"/>
      <c r="BZ494" s="4"/>
      <c r="CA494" s="4">
        <v>43</v>
      </c>
      <c r="CB494" s="4">
        <f t="shared" si="112"/>
        <v>-67.461099902091718</v>
      </c>
      <c r="CC494" s="4">
        <f t="shared" si="113"/>
        <v>67.461099902091718</v>
      </c>
      <c r="CD494" s="4">
        <v>23</v>
      </c>
      <c r="CE494" s="4">
        <f t="shared" si="114"/>
        <v>-97.319062880814883</v>
      </c>
      <c r="CF494" s="4">
        <f t="shared" si="115"/>
        <v>97.319062880814883</v>
      </c>
      <c r="CG494" s="4"/>
      <c r="CH494" s="4"/>
    </row>
    <row r="495" spans="70:86" x14ac:dyDescent="0.15">
      <c r="BR495" s="4"/>
      <c r="BS495" s="4"/>
      <c r="BT495" s="4"/>
      <c r="BU495" s="4"/>
      <c r="BV495" s="4"/>
      <c r="BW495" s="4"/>
      <c r="BX495" s="4"/>
      <c r="BY495" s="4"/>
      <c r="BZ495" s="4"/>
      <c r="CA495" s="4">
        <v>43.25</v>
      </c>
      <c r="CB495" s="4">
        <f t="shared" si="112"/>
        <v>-67.301095830602932</v>
      </c>
      <c r="CC495" s="4">
        <f t="shared" si="113"/>
        <v>67.301095830602932</v>
      </c>
      <c r="CD495" s="4">
        <v>23.25</v>
      </c>
      <c r="CE495" s="4">
        <f t="shared" si="114"/>
        <v>-97.259639625077781</v>
      </c>
      <c r="CF495" s="4">
        <f t="shared" si="115"/>
        <v>97.259639625077781</v>
      </c>
      <c r="CG495" s="4"/>
      <c r="CH495" s="4"/>
    </row>
    <row r="496" spans="70:86" x14ac:dyDescent="0.15">
      <c r="BR496" s="4"/>
      <c r="BS496" s="4"/>
      <c r="BT496" s="4"/>
      <c r="BU496" s="4"/>
      <c r="BV496" s="4"/>
      <c r="BW496" s="4"/>
      <c r="BX496" s="4"/>
      <c r="BY496" s="4"/>
      <c r="BZ496" s="4"/>
      <c r="CA496" s="4">
        <v>43.5</v>
      </c>
      <c r="CB496" s="4">
        <f t="shared" si="112"/>
        <v>-67.139779564726012</v>
      </c>
      <c r="CC496" s="4">
        <f t="shared" si="113"/>
        <v>67.139779564726012</v>
      </c>
      <c r="CD496" s="4">
        <v>23.5</v>
      </c>
      <c r="CE496" s="4">
        <f t="shared" si="114"/>
        <v>-97.199537035934483</v>
      </c>
      <c r="CF496" s="4">
        <f t="shared" si="115"/>
        <v>97.199537035934483</v>
      </c>
      <c r="CG496" s="4"/>
      <c r="CH496" s="4"/>
    </row>
    <row r="497" spans="70:86" x14ac:dyDescent="0.15">
      <c r="BR497" s="4"/>
      <c r="BS497" s="4"/>
      <c r="BT497" s="4"/>
      <c r="BU497" s="4"/>
      <c r="BV497" s="4"/>
      <c r="BW497" s="4"/>
      <c r="BX497" s="4"/>
      <c r="BY497" s="4"/>
      <c r="BZ497" s="4"/>
      <c r="CA497" s="4">
        <v>43.75</v>
      </c>
      <c r="CB497" s="4">
        <f t="shared" si="112"/>
        <v>-66.97714162309407</v>
      </c>
      <c r="CC497" s="4">
        <f t="shared" si="113"/>
        <v>66.97714162309407</v>
      </c>
      <c r="CD497" s="4">
        <v>23.75</v>
      </c>
      <c r="CE497" s="4">
        <f t="shared" si="114"/>
        <v>-97.138753852414638</v>
      </c>
      <c r="CF497" s="4">
        <f t="shared" si="115"/>
        <v>97.138753852414638</v>
      </c>
      <c r="CG497" s="4"/>
      <c r="CH497" s="4"/>
    </row>
    <row r="498" spans="70:86" x14ac:dyDescent="0.15">
      <c r="BR498" s="4"/>
      <c r="BS498" s="4"/>
      <c r="BT498" s="4"/>
      <c r="BU498" s="4"/>
      <c r="BV498" s="4"/>
      <c r="BW498" s="4"/>
      <c r="BX498" s="4"/>
      <c r="BY498" s="4"/>
      <c r="BZ498" s="4"/>
      <c r="CA498" s="4">
        <v>44</v>
      </c>
      <c r="CB498" s="4">
        <f t="shared" si="112"/>
        <v>-66.813172353960269</v>
      </c>
      <c r="CC498" s="4">
        <f t="shared" si="113"/>
        <v>66.813172353960269</v>
      </c>
      <c r="CD498" s="4">
        <v>24</v>
      </c>
      <c r="CE498" s="4">
        <f t="shared" si="114"/>
        <v>-97.077288796092773</v>
      </c>
      <c r="CF498" s="4">
        <f t="shared" si="115"/>
        <v>97.077288796092773</v>
      </c>
      <c r="CG498" s="4"/>
      <c r="CH498" s="4"/>
    </row>
    <row r="499" spans="70:86" x14ac:dyDescent="0.15">
      <c r="BR499" s="4"/>
      <c r="BS499" s="4"/>
      <c r="BT499" s="4"/>
      <c r="BU499" s="4"/>
      <c r="BV499" s="4"/>
      <c r="BW499" s="4"/>
      <c r="BX499" s="4"/>
      <c r="BY499" s="4"/>
      <c r="BZ499" s="4"/>
      <c r="CA499" s="4">
        <v>44.25</v>
      </c>
      <c r="CB499" s="4">
        <f t="shared" si="112"/>
        <v>-66.647861931197767</v>
      </c>
      <c r="CC499" s="4">
        <f t="shared" si="113"/>
        <v>66.647861931197767</v>
      </c>
      <c r="CD499" s="4">
        <v>24.25</v>
      </c>
      <c r="CE499" s="4">
        <f t="shared" si="114"/>
        <v>-97.015140570943871</v>
      </c>
      <c r="CF499" s="4">
        <f t="shared" si="115"/>
        <v>97.015140570943871</v>
      </c>
      <c r="CG499" s="4"/>
      <c r="CH499" s="4"/>
    </row>
    <row r="500" spans="70:86" x14ac:dyDescent="0.15">
      <c r="BR500" s="4"/>
      <c r="BS500" s="4"/>
      <c r="BT500" s="4"/>
      <c r="BU500" s="4"/>
      <c r="BV500" s="4"/>
      <c r="BW500" s="4"/>
      <c r="BX500" s="4"/>
      <c r="BY500" s="4"/>
      <c r="BZ500" s="4"/>
      <c r="CA500" s="4">
        <v>44.5</v>
      </c>
      <c r="CB500" s="4">
        <f t="shared" si="112"/>
        <v>-66.481200350174177</v>
      </c>
      <c r="CC500" s="4">
        <f t="shared" si="113"/>
        <v>66.481200350174177</v>
      </c>
      <c r="CD500" s="4">
        <v>24.5</v>
      </c>
      <c r="CE500" s="4">
        <f t="shared" si="114"/>
        <v>-96.952307863196324</v>
      </c>
      <c r="CF500" s="4">
        <f t="shared" si="115"/>
        <v>96.952307863196324</v>
      </c>
      <c r="CG500" s="4"/>
      <c r="CH500" s="4"/>
    </row>
    <row r="501" spans="70:86" x14ac:dyDescent="0.15">
      <c r="BR501" s="4"/>
      <c r="BS501" s="4"/>
      <c r="BT501" s="4"/>
      <c r="BU501" s="4"/>
      <c r="BV501" s="4"/>
      <c r="BW501" s="4"/>
      <c r="BX501" s="4"/>
      <c r="BY501" s="4"/>
      <c r="BZ501" s="4"/>
      <c r="CA501" s="4">
        <v>44.75</v>
      </c>
      <c r="CB501" s="4">
        <f t="shared" si="112"/>
        <v>-66.313177423495546</v>
      </c>
      <c r="CC501" s="4">
        <f t="shared" si="113"/>
        <v>66.313177423495546</v>
      </c>
      <c r="CD501" s="4">
        <v>24.75</v>
      </c>
      <c r="CE501" s="4">
        <f t="shared" si="114"/>
        <v>-96.888789341182289</v>
      </c>
      <c r="CF501" s="4">
        <f t="shared" si="115"/>
        <v>96.888789341182289</v>
      </c>
      <c r="CG501" s="4"/>
      <c r="CH501" s="4"/>
    </row>
    <row r="502" spans="70:86" x14ac:dyDescent="0.15">
      <c r="BR502" s="4"/>
      <c r="BS502" s="4"/>
      <c r="BT502" s="4"/>
      <c r="BU502" s="4"/>
      <c r="BV502" s="4"/>
      <c r="BW502" s="4"/>
      <c r="BX502" s="4"/>
      <c r="BY502" s="4"/>
      <c r="BZ502" s="4"/>
      <c r="CA502" s="4">
        <v>45</v>
      </c>
      <c r="CB502" s="4">
        <f t="shared" si="112"/>
        <v>-66.143782776614771</v>
      </c>
      <c r="CC502" s="4">
        <f t="shared" si="113"/>
        <v>66.143782776614771</v>
      </c>
      <c r="CD502" s="4">
        <v>25</v>
      </c>
      <c r="CE502" s="4">
        <f t="shared" si="114"/>
        <v>-96.824583655185421</v>
      </c>
      <c r="CF502" s="4">
        <f t="shared" si="115"/>
        <v>96.824583655185421</v>
      </c>
      <c r="CG502" s="4"/>
      <c r="CH502" s="4"/>
    </row>
    <row r="503" spans="70:86" x14ac:dyDescent="0.15">
      <c r="BR503" s="4"/>
      <c r="BS503" s="4"/>
      <c r="BT503" s="4"/>
      <c r="BU503" s="4"/>
      <c r="BV503" s="4"/>
      <c r="BW503" s="4"/>
      <c r="BX503" s="4"/>
      <c r="BY503" s="4"/>
      <c r="BZ503" s="4"/>
      <c r="CA503" s="4">
        <v>45.25</v>
      </c>
      <c r="CB503" s="4">
        <f t="shared" si="112"/>
        <v>-65.973005843299276</v>
      </c>
      <c r="CC503" s="4">
        <f t="shared" si="113"/>
        <v>65.973005843299276</v>
      </c>
      <c r="CD503" s="4">
        <v>25.25</v>
      </c>
      <c r="CE503" s="4">
        <f t="shared" si="114"/>
        <v>-96.759689437285815</v>
      </c>
      <c r="CF503" s="4">
        <f t="shared" si="115"/>
        <v>96.759689437285815</v>
      </c>
      <c r="CG503" s="4"/>
      <c r="CH503" s="4"/>
    </row>
    <row r="504" spans="70:86" x14ac:dyDescent="0.15">
      <c r="BR504" s="4"/>
      <c r="BS504" s="4"/>
      <c r="BT504" s="4"/>
      <c r="BU504" s="4"/>
      <c r="BV504" s="4"/>
      <c r="BW504" s="4"/>
      <c r="BX504" s="4"/>
      <c r="BY504" s="4"/>
      <c r="BZ504" s="4"/>
      <c r="CA504" s="4">
        <v>45.5</v>
      </c>
      <c r="CB504" s="4">
        <f t="shared" si="112"/>
        <v>-65.800835860952404</v>
      </c>
      <c r="CC504" s="4">
        <f t="shared" si="113"/>
        <v>65.800835860952404</v>
      </c>
      <c r="CD504" s="4">
        <v>25.5</v>
      </c>
      <c r="CE504" s="4">
        <f t="shared" si="114"/>
        <v>-96.694105301202313</v>
      </c>
      <c r="CF504" s="4">
        <f t="shared" si="115"/>
        <v>96.694105301202313</v>
      </c>
      <c r="CG504" s="4"/>
      <c r="CH504" s="4"/>
    </row>
    <row r="505" spans="70:86" x14ac:dyDescent="0.15">
      <c r="BR505" s="4"/>
      <c r="BS505" s="4"/>
      <c r="BT505" s="4"/>
      <c r="BU505" s="4"/>
      <c r="BV505" s="4"/>
      <c r="BW505" s="4"/>
      <c r="BX505" s="4"/>
      <c r="BY505" s="4"/>
      <c r="BZ505" s="4"/>
      <c r="CA505" s="4">
        <v>45.75</v>
      </c>
      <c r="CB505" s="4">
        <f t="shared" si="112"/>
        <v>-65.627261865782572</v>
      </c>
      <c r="CC505" s="4">
        <f t="shared" si="113"/>
        <v>65.627261865782572</v>
      </c>
      <c r="CD505" s="4">
        <v>25.75</v>
      </c>
      <c r="CE505" s="4">
        <f t="shared" si="114"/>
        <v>-96.627829842131916</v>
      </c>
      <c r="CF505" s="4">
        <f t="shared" si="115"/>
        <v>96.627829842131916</v>
      </c>
      <c r="CG505" s="4"/>
      <c r="CH505" s="4"/>
    </row>
    <row r="506" spans="70:86" x14ac:dyDescent="0.15">
      <c r="BR506" s="4"/>
      <c r="BS506" s="4"/>
      <c r="BT506" s="4"/>
      <c r="BU506" s="4"/>
      <c r="BV506" s="4"/>
      <c r="BW506" s="4"/>
      <c r="BX506" s="4"/>
      <c r="BY506" s="4"/>
      <c r="BZ506" s="4"/>
      <c r="CA506" s="4">
        <v>46</v>
      </c>
      <c r="CB506" s="4">
        <f t="shared" si="112"/>
        <v>-65.452272687814286</v>
      </c>
      <c r="CC506" s="4">
        <f t="shared" si="113"/>
        <v>65.452272687814286</v>
      </c>
      <c r="CD506" s="4">
        <v>26</v>
      </c>
      <c r="CE506" s="4">
        <f t="shared" si="114"/>
        <v>-96.56086163658648</v>
      </c>
      <c r="CF506" s="4">
        <f t="shared" si="115"/>
        <v>96.56086163658648</v>
      </c>
      <c r="CG506" s="4"/>
      <c r="CH506" s="4"/>
    </row>
    <row r="507" spans="70:86" x14ac:dyDescent="0.15">
      <c r="BR507" s="4"/>
      <c r="BS507" s="4"/>
      <c r="BT507" s="4"/>
      <c r="BU507" s="4"/>
      <c r="BV507" s="4"/>
      <c r="BW507" s="4"/>
      <c r="BX507" s="4"/>
      <c r="BY507" s="4"/>
      <c r="BZ507" s="4"/>
      <c r="CA507" s="4">
        <v>46.25</v>
      </c>
      <c r="CB507" s="4">
        <f t="shared" si="112"/>
        <v>-65.275856945734532</v>
      </c>
      <c r="CC507" s="4">
        <f t="shared" si="113"/>
        <v>65.275856945734532</v>
      </c>
      <c r="CD507" s="4">
        <v>26.25</v>
      </c>
      <c r="CE507" s="4">
        <f t="shared" si="114"/>
        <v>-96.493199242226396</v>
      </c>
      <c r="CF507" s="4">
        <f t="shared" si="115"/>
        <v>96.493199242226396</v>
      </c>
      <c r="CG507" s="4"/>
      <c r="CH507" s="4"/>
    </row>
    <row r="508" spans="70:86" x14ac:dyDescent="0.15">
      <c r="BR508" s="4"/>
      <c r="BS508" s="4"/>
      <c r="BT508" s="4"/>
      <c r="BU508" s="4"/>
      <c r="BV508" s="4"/>
      <c r="BW508" s="4"/>
      <c r="BX508" s="4"/>
      <c r="BY508" s="4"/>
      <c r="BZ508" s="4"/>
      <c r="CA508" s="4">
        <v>46.5</v>
      </c>
      <c r="CB508" s="4">
        <f t="shared" si="112"/>
        <v>-65.09800304156802</v>
      </c>
      <c r="CC508" s="4">
        <f t="shared" si="113"/>
        <v>65.09800304156802</v>
      </c>
      <c r="CD508" s="4">
        <v>26.5</v>
      </c>
      <c r="CE508" s="4">
        <f t="shared" si="114"/>
        <v>-96.424841197691379</v>
      </c>
      <c r="CF508" s="4">
        <f t="shared" si="115"/>
        <v>96.424841197691379</v>
      </c>
      <c r="CG508" s="4"/>
      <c r="CH508" s="4"/>
    </row>
    <row r="509" spans="70:86" x14ac:dyDescent="0.15">
      <c r="BR509" s="4"/>
      <c r="BS509" s="4"/>
      <c r="BT509" s="4"/>
      <c r="BU509" s="4"/>
      <c r="BV509" s="4"/>
      <c r="BW509" s="4"/>
      <c r="BX509" s="4"/>
      <c r="BY509" s="4"/>
      <c r="BZ509" s="4"/>
      <c r="CA509" s="4">
        <v>46.75</v>
      </c>
      <c r="CB509" s="4">
        <f t="shared" si="112"/>
        <v>-64.918699155174082</v>
      </c>
      <c r="CC509" s="4">
        <f t="shared" si="113"/>
        <v>64.918699155174082</v>
      </c>
      <c r="CD509" s="4">
        <v>26.75</v>
      </c>
      <c r="CE509" s="4">
        <f t="shared" si="114"/>
        <v>-96.355786022428362</v>
      </c>
      <c r="CF509" s="4">
        <f t="shared" si="115"/>
        <v>96.355786022428362</v>
      </c>
      <c r="CG509" s="4"/>
      <c r="CH509" s="4"/>
    </row>
    <row r="510" spans="70:86" x14ac:dyDescent="0.15">
      <c r="BR510" s="4"/>
      <c r="BS510" s="4"/>
      <c r="BT510" s="4"/>
      <c r="BU510" s="4"/>
      <c r="BV510" s="4"/>
      <c r="BW510" s="4"/>
      <c r="BX510" s="4"/>
      <c r="BY510" s="4"/>
      <c r="BZ510" s="4"/>
      <c r="CA510" s="4">
        <v>47</v>
      </c>
      <c r="CB510" s="4">
        <f t="shared" si="112"/>
        <v>-64.737933238558057</v>
      </c>
      <c r="CC510" s="4">
        <f t="shared" si="113"/>
        <v>64.737933238558057</v>
      </c>
      <c r="CD510" s="4">
        <v>27</v>
      </c>
      <c r="CE510" s="4">
        <f t="shared" si="114"/>
        <v>-96.286032216516219</v>
      </c>
      <c r="CF510" s="4">
        <f t="shared" si="115"/>
        <v>96.286032216516219</v>
      </c>
      <c r="CG510" s="4"/>
      <c r="CH510" s="4"/>
    </row>
    <row r="511" spans="70:86" x14ac:dyDescent="0.15">
      <c r="BR511" s="4"/>
      <c r="BS511" s="4"/>
      <c r="BT511" s="4"/>
      <c r="BU511" s="4"/>
      <c r="BV511" s="4"/>
      <c r="BW511" s="4"/>
      <c r="BX511" s="4"/>
      <c r="BY511" s="4"/>
      <c r="BZ511" s="4"/>
      <c r="CA511" s="4">
        <v>47.25</v>
      </c>
      <c r="CB511" s="4">
        <f t="shared" si="112"/>
        <v>-64.55569300998944</v>
      </c>
      <c r="CC511" s="4">
        <f t="shared" si="113"/>
        <v>64.55569300998944</v>
      </c>
      <c r="CD511" s="4">
        <v>27.25</v>
      </c>
      <c r="CE511" s="4">
        <f t="shared" si="114"/>
        <v>-96.215578260487533</v>
      </c>
      <c r="CF511" s="4">
        <f t="shared" si="115"/>
        <v>96.215578260487533</v>
      </c>
      <c r="CG511" s="4"/>
      <c r="CH511" s="4"/>
    </row>
    <row r="512" spans="70:86" x14ac:dyDescent="0.15">
      <c r="BR512" s="4"/>
      <c r="BS512" s="4"/>
      <c r="BT512" s="4"/>
      <c r="BU512" s="4"/>
      <c r="BV512" s="4"/>
      <c r="BW512" s="4"/>
      <c r="BX512" s="4"/>
      <c r="BY512" s="4"/>
      <c r="BZ512" s="4"/>
      <c r="CA512" s="4">
        <v>47.5</v>
      </c>
      <c r="CB512" s="4">
        <f t="shared" si="112"/>
        <v>-64.371965947918667</v>
      </c>
      <c r="CC512" s="4">
        <f t="shared" si="113"/>
        <v>64.371965947918667</v>
      </c>
      <c r="CD512" s="4">
        <v>27.5</v>
      </c>
      <c r="CE512" s="4">
        <f t="shared" si="114"/>
        <v>-96.14442261514705</v>
      </c>
      <c r="CF512" s="4">
        <f t="shared" si="115"/>
        <v>96.14442261514705</v>
      </c>
      <c r="CG512" s="4"/>
      <c r="CH512" s="4"/>
    </row>
    <row r="513" spans="70:86" x14ac:dyDescent="0.15">
      <c r="BR513" s="4"/>
      <c r="BS513" s="4"/>
      <c r="BT513" s="4"/>
      <c r="BU513" s="4"/>
      <c r="BV513" s="4"/>
      <c r="BW513" s="4"/>
      <c r="BX513" s="4"/>
      <c r="BY513" s="4"/>
      <c r="BZ513" s="4"/>
      <c r="CA513" s="4">
        <v>47.75</v>
      </c>
      <c r="CB513" s="4">
        <f t="shared" si="112"/>
        <v>-64.186739284684023</v>
      </c>
      <c r="CC513" s="4">
        <f t="shared" si="113"/>
        <v>64.186739284684023</v>
      </c>
      <c r="CD513" s="4">
        <v>27.75</v>
      </c>
      <c r="CE513" s="4">
        <f t="shared" si="114"/>
        <v>-96.072563721387183</v>
      </c>
      <c r="CF513" s="4">
        <f t="shared" si="115"/>
        <v>96.072563721387183</v>
      </c>
      <c r="CG513" s="4"/>
      <c r="CH513" s="4"/>
    </row>
    <row r="514" spans="70:86" x14ac:dyDescent="0.15">
      <c r="BR514" s="4"/>
      <c r="BS514" s="4"/>
      <c r="BT514" s="4"/>
      <c r="BU514" s="4"/>
      <c r="BV514" s="4"/>
      <c r="BW514" s="4"/>
      <c r="BX514" s="4"/>
      <c r="BY514" s="4"/>
      <c r="BZ514" s="4"/>
      <c r="CA514" s="4">
        <v>48</v>
      </c>
      <c r="CB514" s="4">
        <f t="shared" si="112"/>
        <v>-64</v>
      </c>
      <c r="CC514" s="4">
        <f t="shared" si="113"/>
        <v>64</v>
      </c>
      <c r="CD514" s="4">
        <v>28</v>
      </c>
      <c r="CE514" s="4">
        <f t="shared" si="114"/>
        <v>-96</v>
      </c>
      <c r="CF514" s="4">
        <f t="shared" si="115"/>
        <v>96</v>
      </c>
      <c r="CG514" s="4"/>
      <c r="CH514" s="4"/>
    </row>
    <row r="515" spans="70:86" x14ac:dyDescent="0.15">
      <c r="BR515" s="4"/>
      <c r="BS515" s="4"/>
      <c r="BT515" s="4"/>
      <c r="BU515" s="4"/>
      <c r="BV515" s="4"/>
      <c r="BW515" s="4"/>
      <c r="BX515" s="4"/>
      <c r="BY515" s="4"/>
      <c r="BZ515" s="4"/>
      <c r="CA515" s="4">
        <v>48.25</v>
      </c>
      <c r="CB515" s="4">
        <f t="shared" ref="CB515:CB578" si="116">-SQRT(80^2-CA515^2)</f>
        <v>-63.81173481421736</v>
      </c>
      <c r="CC515" s="4">
        <f t="shared" ref="CC515:CC578" si="117">SQRT(80^2-CA515^2)</f>
        <v>63.81173481421736</v>
      </c>
      <c r="CD515" s="4">
        <v>28.25</v>
      </c>
      <c r="CE515" s="4">
        <f t="shared" ref="CE515:CE578" si="118">-SQRT(100^2-CD515^2)</f>
        <v>-95.92672985148613</v>
      </c>
      <c r="CF515" s="4">
        <f t="shared" ref="CF515:CF578" si="119">SQRT(100^2-CD515^2)</f>
        <v>95.92672985148613</v>
      </c>
      <c r="CG515" s="4"/>
      <c r="CH515" s="4"/>
    </row>
    <row r="516" spans="70:86" x14ac:dyDescent="0.15">
      <c r="BR516" s="4"/>
      <c r="BS516" s="4"/>
      <c r="BT516" s="4"/>
      <c r="BU516" s="4"/>
      <c r="BV516" s="4"/>
      <c r="BW516" s="4"/>
      <c r="BX516" s="4"/>
      <c r="BY516" s="4"/>
      <c r="BZ516" s="4"/>
      <c r="CA516" s="4">
        <v>48.5</v>
      </c>
      <c r="CB516" s="4">
        <f t="shared" si="116"/>
        <v>-63.62193018134549</v>
      </c>
      <c r="CC516" s="4">
        <f t="shared" si="117"/>
        <v>63.62193018134549</v>
      </c>
      <c r="CD516" s="4">
        <v>28.5</v>
      </c>
      <c r="CE516" s="4">
        <f t="shared" si="118"/>
        <v>-95.852751655860146</v>
      </c>
      <c r="CF516" s="4">
        <f t="shared" si="119"/>
        <v>95.852751655860146</v>
      </c>
      <c r="CG516" s="4"/>
      <c r="CH516" s="4"/>
    </row>
    <row r="517" spans="70:86" x14ac:dyDescent="0.15">
      <c r="BR517" s="4"/>
      <c r="BS517" s="4"/>
      <c r="BT517" s="4"/>
      <c r="BU517" s="4"/>
      <c r="BV517" s="4"/>
      <c r="BW517" s="4"/>
      <c r="BX517" s="4"/>
      <c r="BY517" s="4"/>
      <c r="BZ517" s="4"/>
      <c r="CA517" s="4">
        <v>48.75</v>
      </c>
      <c r="CB517" s="4">
        <f t="shared" si="116"/>
        <v>-63.430572281826372</v>
      </c>
      <c r="CC517" s="4">
        <f t="shared" si="117"/>
        <v>63.430572281826372</v>
      </c>
      <c r="CD517" s="4">
        <v>28.75</v>
      </c>
      <c r="CE517" s="4">
        <f t="shared" si="118"/>
        <v>-95.778063772452612</v>
      </c>
      <c r="CF517" s="4">
        <f t="shared" si="119"/>
        <v>95.778063772452612</v>
      </c>
      <c r="CG517" s="4"/>
      <c r="CH517" s="4"/>
    </row>
    <row r="518" spans="70:86" x14ac:dyDescent="0.15">
      <c r="BR518" s="4"/>
      <c r="BS518" s="4"/>
      <c r="BT518" s="4"/>
      <c r="BU518" s="4"/>
      <c r="BV518" s="4"/>
      <c r="BW518" s="4"/>
      <c r="BX518" s="4"/>
      <c r="BY518" s="4"/>
      <c r="BZ518" s="4"/>
      <c r="CA518" s="4">
        <v>49</v>
      </c>
      <c r="CB518" s="4">
        <f t="shared" si="116"/>
        <v>-63.237647015049511</v>
      </c>
      <c r="CC518" s="4">
        <f t="shared" si="117"/>
        <v>63.237647015049511</v>
      </c>
      <c r="CD518" s="4">
        <v>29</v>
      </c>
      <c r="CE518" s="4">
        <f t="shared" si="118"/>
        <v>-95.702664539708607</v>
      </c>
      <c r="CF518" s="4">
        <f t="shared" si="119"/>
        <v>95.702664539708607</v>
      </c>
      <c r="CG518" s="4"/>
      <c r="CH518" s="4"/>
    </row>
    <row r="519" spans="70:86" x14ac:dyDescent="0.15">
      <c r="BR519" s="4"/>
      <c r="BS519" s="4"/>
      <c r="BT519" s="4"/>
      <c r="BU519" s="4"/>
      <c r="BV519" s="4"/>
      <c r="BW519" s="4"/>
      <c r="BX519" s="4"/>
      <c r="BY519" s="4"/>
      <c r="BZ519" s="4"/>
      <c r="CA519" s="4">
        <v>49.25</v>
      </c>
      <c r="CB519" s="4">
        <f t="shared" si="116"/>
        <v>-63.043139991596227</v>
      </c>
      <c r="CC519" s="4">
        <f t="shared" si="117"/>
        <v>63.043139991596227</v>
      </c>
      <c r="CD519" s="4">
        <v>29.25</v>
      </c>
      <c r="CE519" s="4">
        <f t="shared" si="118"/>
        <v>-95.6265522749827</v>
      </c>
      <c r="CF519" s="4">
        <f t="shared" si="119"/>
        <v>95.6265522749827</v>
      </c>
      <c r="CG519" s="4"/>
      <c r="CH519" s="4"/>
    </row>
    <row r="520" spans="70:86" x14ac:dyDescent="0.15">
      <c r="BR520" s="4"/>
      <c r="BS520" s="4"/>
      <c r="BT520" s="4"/>
      <c r="BU520" s="4"/>
      <c r="BV520" s="4"/>
      <c r="BW520" s="4"/>
      <c r="BX520" s="4"/>
      <c r="BY520" s="4"/>
      <c r="BZ520" s="4"/>
      <c r="CA520" s="4">
        <v>49.5</v>
      </c>
      <c r="CB520" s="4">
        <f t="shared" si="116"/>
        <v>-62.84703652520141</v>
      </c>
      <c r="CC520" s="4">
        <f t="shared" si="117"/>
        <v>62.84703652520141</v>
      </c>
      <c r="CD520" s="4">
        <v>29.5</v>
      </c>
      <c r="CE520" s="4">
        <f t="shared" si="118"/>
        <v>-95.549725274330328</v>
      </c>
      <c r="CF520" s="4">
        <f t="shared" si="119"/>
        <v>95.549725274330328</v>
      </c>
      <c r="CG520" s="4"/>
      <c r="CH520" s="4"/>
    </row>
    <row r="521" spans="70:86" x14ac:dyDescent="0.15">
      <c r="BR521" s="4"/>
      <c r="BS521" s="4"/>
      <c r="BT521" s="4"/>
      <c r="BU521" s="4"/>
      <c r="BV521" s="4"/>
      <c r="BW521" s="4"/>
      <c r="BX521" s="4"/>
      <c r="BY521" s="4"/>
      <c r="BZ521" s="4"/>
      <c r="CA521" s="4">
        <v>49.75</v>
      </c>
      <c r="CB521" s="4">
        <f t="shared" si="116"/>
        <v>-62.649321624419848</v>
      </c>
      <c r="CC521" s="4">
        <f t="shared" si="117"/>
        <v>62.649321624419848</v>
      </c>
      <c r="CD521" s="4">
        <v>29.75</v>
      </c>
      <c r="CE521" s="4">
        <f t="shared" si="118"/>
        <v>-95.47218181229546</v>
      </c>
      <c r="CF521" s="4">
        <f t="shared" si="119"/>
        <v>95.47218181229546</v>
      </c>
      <c r="CG521" s="4"/>
      <c r="CH521" s="4"/>
    </row>
    <row r="522" spans="70:86" x14ac:dyDescent="0.15">
      <c r="BR522" s="4"/>
      <c r="BS522" s="4"/>
      <c r="BT522" s="4"/>
      <c r="BU522" s="4"/>
      <c r="BV522" s="4"/>
      <c r="BW522" s="4"/>
      <c r="BX522" s="4"/>
      <c r="BY522" s="4"/>
      <c r="BZ522" s="4"/>
      <c r="CA522" s="4">
        <v>50</v>
      </c>
      <c r="CB522" s="4">
        <f t="shared" si="116"/>
        <v>-62.44997998398398</v>
      </c>
      <c r="CC522" s="4">
        <f t="shared" si="117"/>
        <v>62.44997998398398</v>
      </c>
      <c r="CD522" s="4">
        <v>30</v>
      </c>
      <c r="CE522" s="4">
        <f t="shared" si="118"/>
        <v>-95.393920141694565</v>
      </c>
      <c r="CF522" s="4">
        <f t="shared" si="119"/>
        <v>95.393920141694565</v>
      </c>
      <c r="CG522" s="4"/>
      <c r="CH522" s="4"/>
    </row>
    <row r="523" spans="70:86" x14ac:dyDescent="0.15">
      <c r="BR523" s="4"/>
      <c r="BS523" s="4"/>
      <c r="BT523" s="4"/>
      <c r="BU523" s="4"/>
      <c r="BV523" s="4"/>
      <c r="BW523" s="4"/>
      <c r="BX523" s="4"/>
      <c r="BY523" s="4"/>
      <c r="BZ523" s="4"/>
      <c r="CA523" s="4">
        <v>50.25</v>
      </c>
      <c r="CB523" s="4">
        <f t="shared" si="116"/>
        <v>-62.248995975838838</v>
      </c>
      <c r="CC523" s="4">
        <f t="shared" si="117"/>
        <v>62.248995975838838</v>
      </c>
      <c r="CD523" s="4">
        <v>30.25</v>
      </c>
      <c r="CE523" s="4">
        <f t="shared" si="118"/>
        <v>-95.314938493396724</v>
      </c>
      <c r="CF523" s="4">
        <f t="shared" si="119"/>
        <v>95.314938493396724</v>
      </c>
      <c r="CG523" s="4"/>
      <c r="CH523" s="4"/>
    </row>
    <row r="524" spans="70:86" x14ac:dyDescent="0.15">
      <c r="BR524" s="4"/>
      <c r="BS524" s="4"/>
      <c r="BT524" s="4"/>
      <c r="BU524" s="4"/>
      <c r="BV524" s="4"/>
      <c r="BW524" s="4"/>
      <c r="BX524" s="4"/>
      <c r="BY524" s="4"/>
      <c r="BZ524" s="4"/>
      <c r="CA524" s="4">
        <v>50.5</v>
      </c>
      <c r="CB524" s="4">
        <f t="shared" si="116"/>
        <v>-62.046353639839303</v>
      </c>
      <c r="CC524" s="4">
        <f t="shared" si="117"/>
        <v>62.046353639839303</v>
      </c>
      <c r="CD524" s="4">
        <v>30.5</v>
      </c>
      <c r="CE524" s="4">
        <f t="shared" si="118"/>
        <v>-95.235235076099855</v>
      </c>
      <c r="CF524" s="4">
        <f t="shared" si="119"/>
        <v>95.235235076099855</v>
      </c>
      <c r="CG524" s="4"/>
      <c r="CH524" s="4"/>
    </row>
    <row r="525" spans="70:86" x14ac:dyDescent="0.15">
      <c r="BR525" s="4"/>
      <c r="BS525" s="4"/>
      <c r="BT525" s="4"/>
      <c r="BU525" s="4"/>
      <c r="BV525" s="4"/>
      <c r="BW525" s="4"/>
      <c r="BX525" s="4"/>
      <c r="BY525" s="4"/>
      <c r="BZ525" s="4"/>
      <c r="CA525" s="4">
        <v>50.75</v>
      </c>
      <c r="CB525" s="4">
        <f t="shared" si="116"/>
        <v>-61.842036674094103</v>
      </c>
      <c r="CC525" s="4">
        <f t="shared" si="117"/>
        <v>61.842036674094103</v>
      </c>
      <c r="CD525" s="4">
        <v>30.75</v>
      </c>
      <c r="CE525" s="4">
        <f t="shared" si="118"/>
        <v>-95.154808076103023</v>
      </c>
      <c r="CF525" s="4">
        <f t="shared" si="119"/>
        <v>95.154808076103023</v>
      </c>
      <c r="CG525" s="4"/>
      <c r="CH525" s="4"/>
    </row>
    <row r="526" spans="70:86" x14ac:dyDescent="0.15">
      <c r="BR526" s="4"/>
      <c r="BS526" s="4"/>
      <c r="BT526" s="4"/>
      <c r="BU526" s="4"/>
      <c r="BV526" s="4"/>
      <c r="BW526" s="4"/>
      <c r="BX526" s="4"/>
      <c r="BY526" s="4"/>
      <c r="BZ526" s="4"/>
      <c r="CA526" s="4">
        <v>51</v>
      </c>
      <c r="CB526" s="4">
        <f t="shared" si="116"/>
        <v>-61.636028424939909</v>
      </c>
      <c r="CC526" s="4">
        <f t="shared" si="117"/>
        <v>61.636028424939909</v>
      </c>
      <c r="CD526" s="4">
        <v>31</v>
      </c>
      <c r="CE526" s="4">
        <f t="shared" si="118"/>
        <v>-95.073655657074639</v>
      </c>
      <c r="CF526" s="4">
        <f t="shared" si="119"/>
        <v>95.073655657074639</v>
      </c>
      <c r="CG526" s="4"/>
      <c r="CH526" s="4"/>
    </row>
    <row r="527" spans="70:86" x14ac:dyDescent="0.15">
      <c r="BR527" s="4"/>
      <c r="BS527" s="4"/>
      <c r="BT527" s="4"/>
      <c r="BU527" s="4"/>
      <c r="BV527" s="4"/>
      <c r="BW527" s="4"/>
      <c r="BX527" s="4"/>
      <c r="BY527" s="4"/>
      <c r="BZ527" s="4"/>
      <c r="CA527" s="4">
        <v>51.25</v>
      </c>
      <c r="CB527" s="4">
        <f t="shared" si="116"/>
        <v>-61.42831187652807</v>
      </c>
      <c r="CC527" s="4">
        <f t="shared" si="117"/>
        <v>61.42831187652807</v>
      </c>
      <c r="CD527" s="4">
        <v>31.25</v>
      </c>
      <c r="CE527" s="4">
        <f t="shared" si="118"/>
        <v>-94.99177595981665</v>
      </c>
      <c r="CF527" s="4">
        <f t="shared" si="119"/>
        <v>94.99177595981665</v>
      </c>
      <c r="CG527" s="4"/>
      <c r="CH527" s="4"/>
    </row>
    <row r="528" spans="70:86" x14ac:dyDescent="0.15">
      <c r="BR528" s="4"/>
      <c r="BS528" s="4"/>
      <c r="BT528" s="4"/>
      <c r="BU528" s="4"/>
      <c r="BV528" s="4"/>
      <c r="BW528" s="4"/>
      <c r="BX528" s="4"/>
      <c r="BY528" s="4"/>
      <c r="BZ528" s="4"/>
      <c r="CA528" s="4">
        <v>51.5</v>
      </c>
      <c r="CB528" s="4">
        <f t="shared" si="116"/>
        <v>-61.218869640005607</v>
      </c>
      <c r="CC528" s="4">
        <f t="shared" si="117"/>
        <v>61.218869640005607</v>
      </c>
      <c r="CD528" s="4">
        <v>31.5</v>
      </c>
      <c r="CE528" s="4">
        <f t="shared" si="118"/>
        <v>-94.909167102024455</v>
      </c>
      <c r="CF528" s="4">
        <f t="shared" si="119"/>
        <v>94.909167102024455</v>
      </c>
      <c r="CG528" s="4"/>
      <c r="CH528" s="4"/>
    </row>
    <row r="529" spans="70:86" x14ac:dyDescent="0.15">
      <c r="BR529" s="4"/>
      <c r="BS529" s="4"/>
      <c r="BT529" s="4"/>
      <c r="BU529" s="4"/>
      <c r="BV529" s="4"/>
      <c r="BW529" s="4"/>
      <c r="BX529" s="4"/>
      <c r="BY529" s="4"/>
      <c r="BZ529" s="4"/>
      <c r="CA529" s="4">
        <v>51.75</v>
      </c>
      <c r="CB529" s="4">
        <f t="shared" si="116"/>
        <v>-61.007683942270745</v>
      </c>
      <c r="CC529" s="4">
        <f t="shared" si="117"/>
        <v>61.007683942270745</v>
      </c>
      <c r="CD529" s="4">
        <v>31.75</v>
      </c>
      <c r="CE529" s="4">
        <f t="shared" si="118"/>
        <v>-94.825827178042587</v>
      </c>
      <c r="CF529" s="4">
        <f t="shared" si="119"/>
        <v>94.825827178042587</v>
      </c>
      <c r="CG529" s="4"/>
      <c r="CH529" s="4"/>
    </row>
    <row r="530" spans="70:86" x14ac:dyDescent="0.15">
      <c r="BR530" s="4"/>
      <c r="BS530" s="4"/>
      <c r="BT530" s="4"/>
      <c r="BU530" s="4"/>
      <c r="BV530" s="4"/>
      <c r="BW530" s="4"/>
      <c r="BX530" s="4"/>
      <c r="BY530" s="4"/>
      <c r="BZ530" s="4"/>
      <c r="CA530" s="4">
        <v>52</v>
      </c>
      <c r="CB530" s="4">
        <f t="shared" si="116"/>
        <v>-60.794736614282655</v>
      </c>
      <c r="CC530" s="4">
        <f t="shared" si="117"/>
        <v>60.794736614282655</v>
      </c>
      <c r="CD530" s="4">
        <v>32</v>
      </c>
      <c r="CE530" s="4">
        <f t="shared" si="118"/>
        <v>-94.741754258616083</v>
      </c>
      <c r="CF530" s="4">
        <f t="shared" si="119"/>
        <v>94.741754258616083</v>
      </c>
      <c r="CG530" s="4"/>
      <c r="CH530" s="4"/>
    </row>
    <row r="531" spans="70:86" x14ac:dyDescent="0.15">
      <c r="BR531" s="4"/>
      <c r="BS531" s="4"/>
      <c r="BT531" s="4"/>
      <c r="BU531" s="4"/>
      <c r="BV531" s="4"/>
      <c r="BW531" s="4"/>
      <c r="BX531" s="4"/>
      <c r="BY531" s="4"/>
      <c r="BZ531" s="4"/>
      <c r="CA531" s="4">
        <v>52.25</v>
      </c>
      <c r="CB531" s="4">
        <f t="shared" si="116"/>
        <v>-60.580009078903245</v>
      </c>
      <c r="CC531" s="4">
        <f t="shared" si="117"/>
        <v>60.580009078903245</v>
      </c>
      <c r="CD531" s="4">
        <v>32.25</v>
      </c>
      <c r="CE531" s="4">
        <f t="shared" si="118"/>
        <v>-94.656946390637387</v>
      </c>
      <c r="CF531" s="4">
        <f t="shared" si="119"/>
        <v>94.656946390637387</v>
      </c>
      <c r="CG531" s="4"/>
      <c r="CH531" s="4"/>
    </row>
    <row r="532" spans="70:86" x14ac:dyDescent="0.15">
      <c r="BR532" s="4"/>
      <c r="BS532" s="4"/>
      <c r="BT532" s="4"/>
      <c r="BU532" s="4"/>
      <c r="BV532" s="4"/>
      <c r="BW532" s="4"/>
      <c r="BX532" s="4"/>
      <c r="BY532" s="4"/>
      <c r="BZ532" s="4"/>
      <c r="CA532" s="4">
        <v>52.5</v>
      </c>
      <c r="CB532" s="4">
        <f t="shared" si="116"/>
        <v>-60.363482338248183</v>
      </c>
      <c r="CC532" s="4">
        <f t="shared" si="117"/>
        <v>60.363482338248183</v>
      </c>
      <c r="CD532" s="4">
        <v>32.5</v>
      </c>
      <c r="CE532" s="4">
        <f t="shared" si="118"/>
        <v>-94.571401596888691</v>
      </c>
      <c r="CF532" s="4">
        <f t="shared" si="119"/>
        <v>94.571401596888691</v>
      </c>
      <c r="CG532" s="4"/>
      <c r="CH532" s="4"/>
    </row>
    <row r="533" spans="70:86" x14ac:dyDescent="0.15">
      <c r="BR533" s="4"/>
      <c r="BS533" s="4"/>
      <c r="BT533" s="4"/>
      <c r="BU533" s="4"/>
      <c r="BV533" s="4"/>
      <c r="BW533" s="4"/>
      <c r="BX533" s="4"/>
      <c r="BY533" s="4"/>
      <c r="BZ533" s="4"/>
      <c r="CA533" s="4">
        <v>52.75</v>
      </c>
      <c r="CB533" s="4">
        <f t="shared" si="116"/>
        <v>-60.145136960522422</v>
      </c>
      <c r="CC533" s="4">
        <f t="shared" si="117"/>
        <v>60.145136960522422</v>
      </c>
      <c r="CD533" s="4">
        <v>32.75</v>
      </c>
      <c r="CE533" s="4">
        <f t="shared" si="118"/>
        <v>-94.485117875779778</v>
      </c>
      <c r="CF533" s="4">
        <f t="shared" si="119"/>
        <v>94.485117875779778</v>
      </c>
      <c r="CG533" s="4"/>
      <c r="CH533" s="4"/>
    </row>
    <row r="534" spans="70:86" x14ac:dyDescent="0.15">
      <c r="BR534" s="4"/>
      <c r="BS534" s="4"/>
      <c r="BT534" s="4"/>
      <c r="BU534" s="4"/>
      <c r="BV534" s="4"/>
      <c r="BW534" s="4"/>
      <c r="BX534" s="4"/>
      <c r="BY534" s="4"/>
      <c r="BZ534" s="4"/>
      <c r="CA534" s="4">
        <v>53</v>
      </c>
      <c r="CB534" s="4">
        <f t="shared" si="116"/>
        <v>-59.924953066314536</v>
      </c>
      <c r="CC534" s="4">
        <f t="shared" si="117"/>
        <v>59.924953066314536</v>
      </c>
      <c r="CD534" s="4">
        <v>33</v>
      </c>
      <c r="CE534" s="4">
        <f t="shared" si="118"/>
        <v>-94.398093201081139</v>
      </c>
      <c r="CF534" s="4">
        <f t="shared" si="119"/>
        <v>94.398093201081139</v>
      </c>
      <c r="CG534" s="4"/>
      <c r="CH534" s="4"/>
    </row>
    <row r="535" spans="70:86" x14ac:dyDescent="0.15">
      <c r="BR535" s="4"/>
      <c r="BS535" s="4"/>
      <c r="BT535" s="4"/>
      <c r="BU535" s="4"/>
      <c r="BV535" s="4"/>
      <c r="BW535" s="4"/>
      <c r="BX535" s="4"/>
      <c r="BY535" s="4"/>
      <c r="BZ535" s="4"/>
      <c r="CA535" s="4">
        <v>53.25</v>
      </c>
      <c r="CB535" s="4">
        <f t="shared" si="116"/>
        <v>-59.702910314322196</v>
      </c>
      <c r="CC535" s="4">
        <f t="shared" si="117"/>
        <v>59.702910314322196</v>
      </c>
      <c r="CD535" s="4">
        <v>33.25</v>
      </c>
      <c r="CE535" s="4">
        <f t="shared" si="118"/>
        <v>-94.310325521652189</v>
      </c>
      <c r="CF535" s="4">
        <f t="shared" si="119"/>
        <v>94.310325521652189</v>
      </c>
      <c r="CG535" s="4"/>
      <c r="CH535" s="4"/>
    </row>
    <row r="536" spans="70:86" x14ac:dyDescent="0.15">
      <c r="BR536" s="4"/>
      <c r="BS536" s="4"/>
      <c r="BT536" s="4"/>
      <c r="BU536" s="4"/>
      <c r="BV536" s="4"/>
      <c r="BW536" s="4"/>
      <c r="BX536" s="4"/>
      <c r="BY536" s="4"/>
      <c r="BZ536" s="4"/>
      <c r="CA536" s="4">
        <v>53.5</v>
      </c>
      <c r="CB536" s="4">
        <f t="shared" si="116"/>
        <v>-59.478987886479707</v>
      </c>
      <c r="CC536" s="4">
        <f t="shared" si="117"/>
        <v>59.478987886479707</v>
      </c>
      <c r="CD536" s="4">
        <v>33.5</v>
      </c>
      <c r="CE536" s="4">
        <f t="shared" si="118"/>
        <v>-94.221812761164813</v>
      </c>
      <c r="CF536" s="4">
        <f t="shared" si="119"/>
        <v>94.221812761164813</v>
      </c>
      <c r="CG536" s="4"/>
      <c r="CH536" s="4"/>
    </row>
    <row r="537" spans="70:86" x14ac:dyDescent="0.15">
      <c r="BR537" s="4"/>
      <c r="BS537" s="4"/>
      <c r="BT537" s="4"/>
      <c r="BU537" s="4"/>
      <c r="BV537" s="4"/>
      <c r="BW537" s="4"/>
      <c r="BX537" s="4"/>
      <c r="BY537" s="4"/>
      <c r="BZ537" s="4"/>
      <c r="CA537" s="4">
        <v>53.75</v>
      </c>
      <c r="CB537" s="4">
        <f t="shared" si="116"/>
        <v>-59.25316447245666</v>
      </c>
      <c r="CC537" s="4">
        <f t="shared" si="117"/>
        <v>59.25316447245666</v>
      </c>
      <c r="CD537" s="4">
        <v>33.75</v>
      </c>
      <c r="CE537" s="4">
        <f t="shared" si="118"/>
        <v>-94.132552817821747</v>
      </c>
      <c r="CF537" s="4">
        <f t="shared" si="119"/>
        <v>94.132552817821747</v>
      </c>
      <c r="CG537" s="4"/>
      <c r="CH537" s="4"/>
    </row>
    <row r="538" spans="70:86" x14ac:dyDescent="0.15">
      <c r="BR538" s="4"/>
      <c r="BS538" s="4"/>
      <c r="BT538" s="4"/>
      <c r="BU538" s="4"/>
      <c r="BV538" s="4"/>
      <c r="BW538" s="4"/>
      <c r="BX538" s="4"/>
      <c r="BY538" s="4"/>
      <c r="BZ538" s="4"/>
      <c r="CA538" s="4">
        <v>54</v>
      </c>
      <c r="CB538" s="4">
        <f t="shared" si="116"/>
        <v>-59.025418253494827</v>
      </c>
      <c r="CC538" s="4">
        <f t="shared" si="117"/>
        <v>59.025418253494827</v>
      </c>
      <c r="CD538" s="4">
        <v>34</v>
      </c>
      <c r="CE538" s="4">
        <f t="shared" si="118"/>
        <v>-94.042543564069973</v>
      </c>
      <c r="CF538" s="4">
        <f t="shared" si="119"/>
        <v>94.042543564069973</v>
      </c>
      <c r="CG538" s="4"/>
      <c r="CH538" s="4"/>
    </row>
    <row r="539" spans="70:86" x14ac:dyDescent="0.15">
      <c r="BR539" s="4"/>
      <c r="BS539" s="4"/>
      <c r="BT539" s="4"/>
      <c r="BU539" s="4"/>
      <c r="BV539" s="4"/>
      <c r="BW539" s="4"/>
      <c r="BX539" s="4"/>
      <c r="BY539" s="4"/>
      <c r="BZ539" s="4"/>
      <c r="CA539" s="4">
        <v>54.25</v>
      </c>
      <c r="CB539" s="4">
        <f t="shared" si="116"/>
        <v>-58.795726885548412</v>
      </c>
      <c r="CC539" s="4">
        <f t="shared" si="117"/>
        <v>58.795726885548412</v>
      </c>
      <c r="CD539" s="4">
        <v>34.25</v>
      </c>
      <c r="CE539" s="4">
        <f t="shared" si="118"/>
        <v>-93.951782846308987</v>
      </c>
      <c r="CF539" s="4">
        <f t="shared" si="119"/>
        <v>93.951782846308987</v>
      </c>
      <c r="CG539" s="4"/>
      <c r="CH539" s="4"/>
    </row>
    <row r="540" spans="70:86" x14ac:dyDescent="0.15">
      <c r="BR540" s="4"/>
      <c r="BS540" s="4"/>
      <c r="BT540" s="4"/>
      <c r="BU540" s="4"/>
      <c r="BV540" s="4"/>
      <c r="BW540" s="4"/>
      <c r="BX540" s="4"/>
      <c r="BY540" s="4"/>
      <c r="BZ540" s="4"/>
      <c r="CA540" s="4">
        <v>54.5</v>
      </c>
      <c r="CB540" s="4">
        <f t="shared" si="116"/>
        <v>-58.564067481690515</v>
      </c>
      <c r="CC540" s="4">
        <f t="shared" si="117"/>
        <v>58.564067481690515</v>
      </c>
      <c r="CD540" s="4">
        <v>34.5</v>
      </c>
      <c r="CE540" s="4">
        <f t="shared" si="118"/>
        <v>-93.860268484593632</v>
      </c>
      <c r="CF540" s="4">
        <f t="shared" si="119"/>
        <v>93.860268484593632</v>
      </c>
      <c r="CG540" s="4"/>
      <c r="CH540" s="4"/>
    </row>
    <row r="541" spans="70:86" x14ac:dyDescent="0.15">
      <c r="BR541" s="4"/>
      <c r="BS541" s="4"/>
      <c r="BT541" s="4"/>
      <c r="BU541" s="4"/>
      <c r="BV541" s="4"/>
      <c r="BW541" s="4"/>
      <c r="BX541" s="4"/>
      <c r="BY541" s="4"/>
      <c r="BZ541" s="4"/>
      <c r="CA541" s="4">
        <v>54.75</v>
      </c>
      <c r="CB541" s="4">
        <f t="shared" si="116"/>
        <v>-58.330416593746357</v>
      </c>
      <c r="CC541" s="4">
        <f t="shared" si="117"/>
        <v>58.330416593746357</v>
      </c>
      <c r="CD541" s="4">
        <v>34.75</v>
      </c>
      <c r="CE541" s="4">
        <f t="shared" si="118"/>
        <v>-93.767998272331695</v>
      </c>
      <c r="CF541" s="4">
        <f t="shared" si="119"/>
        <v>93.767998272331695</v>
      </c>
      <c r="CG541" s="4"/>
      <c r="CH541" s="4"/>
    </row>
    <row r="542" spans="70:86" x14ac:dyDescent="0.15">
      <c r="BR542" s="4"/>
      <c r="BS542" s="4"/>
      <c r="BT542" s="4"/>
      <c r="BU542" s="4"/>
      <c r="BV542" s="4"/>
      <c r="BW542" s="4"/>
      <c r="BX542" s="4"/>
      <c r="BY542" s="4"/>
      <c r="BZ542" s="4"/>
      <c r="CA542" s="4">
        <v>55</v>
      </c>
      <c r="CB542" s="4">
        <f t="shared" si="116"/>
        <v>-58.094750193111253</v>
      </c>
      <c r="CC542" s="4">
        <f t="shared" si="117"/>
        <v>58.094750193111253</v>
      </c>
      <c r="CD542" s="4">
        <v>35</v>
      </c>
      <c r="CE542" s="4">
        <f t="shared" si="118"/>
        <v>-93.674969975975969</v>
      </c>
      <c r="CF542" s="4">
        <f t="shared" si="119"/>
        <v>93.674969975975969</v>
      </c>
      <c r="CG542" s="4"/>
      <c r="CH542" s="4"/>
    </row>
    <row r="543" spans="70:86" x14ac:dyDescent="0.15">
      <c r="BR543" s="4"/>
      <c r="BS543" s="4"/>
      <c r="BT543" s="4"/>
      <c r="BU543" s="4"/>
      <c r="BV543" s="4"/>
      <c r="BW543" s="4"/>
      <c r="BX543" s="4"/>
      <c r="BY543" s="4"/>
      <c r="BZ543" s="4"/>
      <c r="CA543" s="4">
        <v>55.25</v>
      </c>
      <c r="CB543" s="4">
        <f t="shared" si="116"/>
        <v>-57.857043650708597</v>
      </c>
      <c r="CC543" s="4">
        <f t="shared" si="117"/>
        <v>57.857043650708597</v>
      </c>
      <c r="CD543" s="4">
        <v>35.25</v>
      </c>
      <c r="CE543" s="4">
        <f t="shared" si="118"/>
        <v>-93.581181334710664</v>
      </c>
      <c r="CF543" s="4">
        <f t="shared" si="119"/>
        <v>93.581181334710664</v>
      </c>
      <c r="CG543" s="4"/>
      <c r="CH543" s="4"/>
    </row>
    <row r="544" spans="70:86" x14ac:dyDescent="0.15">
      <c r="BR544" s="4"/>
      <c r="BS544" s="4"/>
      <c r="BT544" s="4"/>
      <c r="BU544" s="4"/>
      <c r="BV544" s="4"/>
      <c r="BW544" s="4"/>
      <c r="BX544" s="4"/>
      <c r="BY544" s="4"/>
      <c r="BZ544" s="4"/>
      <c r="CA544" s="4">
        <v>55.5</v>
      </c>
      <c r="CB544" s="4">
        <f t="shared" si="116"/>
        <v>-57.61727171604015</v>
      </c>
      <c r="CC544" s="4">
        <f t="shared" si="117"/>
        <v>57.61727171604015</v>
      </c>
      <c r="CD544" s="4">
        <v>35.5</v>
      </c>
      <c r="CE544" s="4">
        <f t="shared" si="118"/>
        <v>-93.486630060132129</v>
      </c>
      <c r="CF544" s="4">
        <f t="shared" si="119"/>
        <v>93.486630060132129</v>
      </c>
      <c r="CG544" s="4"/>
      <c r="CH544" s="4"/>
    </row>
    <row r="545" spans="70:86" x14ac:dyDescent="0.15">
      <c r="BR545" s="4"/>
      <c r="BS545" s="4"/>
      <c r="BT545" s="4"/>
      <c r="BU545" s="4"/>
      <c r="BV545" s="4"/>
      <c r="BW545" s="4"/>
      <c r="BX545" s="4"/>
      <c r="BY545" s="4"/>
      <c r="BZ545" s="4"/>
      <c r="CA545" s="4">
        <v>55.75</v>
      </c>
      <c r="CB545" s="4">
        <f t="shared" si="116"/>
        <v>-57.375408495277838</v>
      </c>
      <c r="CC545" s="4">
        <f t="shared" si="117"/>
        <v>57.375408495277838</v>
      </c>
      <c r="CD545" s="4">
        <v>35.75</v>
      </c>
      <c r="CE545" s="4">
        <f t="shared" si="118"/>
        <v>-93.391313835923739</v>
      </c>
      <c r="CF545" s="4">
        <f t="shared" si="119"/>
        <v>93.391313835923739</v>
      </c>
      <c r="CG545" s="4"/>
      <c r="CH545" s="4"/>
    </row>
    <row r="546" spans="70:86" x14ac:dyDescent="0.15">
      <c r="BR546" s="4"/>
      <c r="BS546" s="4"/>
      <c r="BT546" s="4"/>
      <c r="BU546" s="4"/>
      <c r="BV546" s="4"/>
      <c r="BW546" s="4"/>
      <c r="BX546" s="4"/>
      <c r="BY546" s="4"/>
      <c r="BZ546" s="4"/>
      <c r="CA546" s="4">
        <v>56</v>
      </c>
      <c r="CB546" s="4">
        <f t="shared" si="116"/>
        <v>-57.131427428342803</v>
      </c>
      <c r="CC546" s="4">
        <f t="shared" si="117"/>
        <v>57.131427428342803</v>
      </c>
      <c r="CD546" s="4">
        <v>36</v>
      </c>
      <c r="CE546" s="4">
        <f t="shared" si="118"/>
        <v>-93.295230317524812</v>
      </c>
      <c r="CF546" s="4">
        <f t="shared" si="119"/>
        <v>93.295230317524812</v>
      </c>
      <c r="CG546" s="4"/>
      <c r="CH546" s="4"/>
    </row>
    <row r="547" spans="70:86" x14ac:dyDescent="0.15">
      <c r="BR547" s="4"/>
      <c r="BS547" s="4"/>
      <c r="BT547" s="4"/>
      <c r="BU547" s="4"/>
      <c r="BV547" s="4"/>
      <c r="BW547" s="4"/>
      <c r="BX547" s="4"/>
      <c r="BY547" s="4"/>
      <c r="BZ547" s="4"/>
      <c r="CA547" s="4">
        <v>56.25</v>
      </c>
      <c r="CB547" s="4">
        <f t="shared" si="116"/>
        <v>-56.885301264913771</v>
      </c>
      <c r="CC547" s="4">
        <f t="shared" si="117"/>
        <v>56.885301264913771</v>
      </c>
      <c r="CD547" s="4">
        <v>36.25</v>
      </c>
      <c r="CE547" s="4">
        <f t="shared" si="118"/>
        <v>-93.19837713179345</v>
      </c>
      <c r="CF547" s="4">
        <f t="shared" si="119"/>
        <v>93.19837713179345</v>
      </c>
      <c r="CG547" s="4"/>
      <c r="CH547" s="4"/>
    </row>
    <row r="548" spans="70:86" x14ac:dyDescent="0.15">
      <c r="BR548" s="4"/>
      <c r="BS548" s="4"/>
      <c r="BT548" s="4"/>
      <c r="BU548" s="4"/>
      <c r="BV548" s="4"/>
      <c r="BW548" s="4"/>
      <c r="BX548" s="4"/>
      <c r="BY548" s="4"/>
      <c r="BZ548" s="4"/>
      <c r="CA548" s="4">
        <v>56.5</v>
      </c>
      <c r="CB548" s="4">
        <f t="shared" si="116"/>
        <v>-56.637002039302892</v>
      </c>
      <c r="CC548" s="4">
        <f t="shared" si="117"/>
        <v>56.637002039302892</v>
      </c>
      <c r="CD548" s="4">
        <v>36.5</v>
      </c>
      <c r="CE548" s="4">
        <f t="shared" si="118"/>
        <v>-93.100751876663168</v>
      </c>
      <c r="CF548" s="4">
        <f t="shared" si="119"/>
        <v>93.100751876663168</v>
      </c>
      <c r="CG548" s="4"/>
      <c r="CH548" s="4"/>
    </row>
    <row r="549" spans="70:86" x14ac:dyDescent="0.15">
      <c r="BR549" s="4"/>
      <c r="BS549" s="4"/>
      <c r="BT549" s="4"/>
      <c r="BU549" s="4"/>
      <c r="BV549" s="4"/>
      <c r="BW549" s="4"/>
      <c r="BX549" s="4"/>
      <c r="BY549" s="4"/>
      <c r="BZ549" s="4"/>
      <c r="CA549" s="4">
        <v>56.75</v>
      </c>
      <c r="CB549" s="4">
        <f t="shared" si="116"/>
        <v>-56.386501044132892</v>
      </c>
      <c r="CC549" s="4">
        <f t="shared" si="117"/>
        <v>56.386501044132892</v>
      </c>
      <c r="CD549" s="4">
        <v>36.75</v>
      </c>
      <c r="CE549" s="4">
        <f t="shared" si="118"/>
        <v>-93.002352120793162</v>
      </c>
      <c r="CF549" s="4">
        <f t="shared" si="119"/>
        <v>93.002352120793162</v>
      </c>
      <c r="CG549" s="4"/>
      <c r="CH549" s="4"/>
    </row>
    <row r="550" spans="70:86" x14ac:dyDescent="0.15">
      <c r="BR550" s="4"/>
      <c r="BS550" s="4"/>
      <c r="BT550" s="4"/>
      <c r="BU550" s="4"/>
      <c r="BV550" s="4"/>
      <c r="BW550" s="4"/>
      <c r="BX550" s="4"/>
      <c r="BY550" s="4"/>
      <c r="BZ550" s="4"/>
      <c r="CA550" s="4">
        <v>57</v>
      </c>
      <c r="CB550" s="4">
        <f t="shared" si="116"/>
        <v>-56.133768802744754</v>
      </c>
      <c r="CC550" s="4">
        <f t="shared" si="117"/>
        <v>56.133768802744754</v>
      </c>
      <c r="CD550" s="4">
        <v>37</v>
      </c>
      <c r="CE550" s="4">
        <f t="shared" si="118"/>
        <v>-92.903175403212131</v>
      </c>
      <c r="CF550" s="4">
        <f t="shared" si="119"/>
        <v>92.903175403212131</v>
      </c>
      <c r="CG550" s="4"/>
      <c r="CH550" s="4"/>
    </row>
    <row r="551" spans="70:86" x14ac:dyDescent="0.15">
      <c r="BR551" s="4"/>
      <c r="BS551" s="4"/>
      <c r="BT551" s="4"/>
      <c r="BU551" s="4"/>
      <c r="BV551" s="4"/>
      <c r="BW551" s="4"/>
      <c r="BX551" s="4"/>
      <c r="BY551" s="4"/>
      <c r="BZ551" s="4"/>
      <c r="CA551" s="4">
        <v>57.25</v>
      </c>
      <c r="CB551" s="4">
        <f t="shared" si="116"/>
        <v>-55.878775040260145</v>
      </c>
      <c r="CC551" s="4">
        <f t="shared" si="117"/>
        <v>55.878775040260145</v>
      </c>
      <c r="CD551" s="4">
        <v>37.25</v>
      </c>
      <c r="CE551" s="4">
        <f t="shared" si="118"/>
        <v>-92.803219232955485</v>
      </c>
      <c r="CF551" s="4">
        <f t="shared" si="119"/>
        <v>92.803219232955485</v>
      </c>
      <c r="CG551" s="4"/>
      <c r="CH551" s="4"/>
    </row>
    <row r="552" spans="70:86" x14ac:dyDescent="0.15">
      <c r="BR552" s="4"/>
      <c r="BS552" s="4"/>
      <c r="BT552" s="4"/>
      <c r="BU552" s="4"/>
      <c r="BV552" s="4"/>
      <c r="BW552" s="4"/>
      <c r="BX552" s="4"/>
      <c r="BY552" s="4"/>
      <c r="BZ552" s="4"/>
      <c r="CA552" s="4">
        <v>57.5</v>
      </c>
      <c r="CB552" s="4">
        <f t="shared" si="116"/>
        <v>-55.621488653217469</v>
      </c>
      <c r="CC552" s="4">
        <f t="shared" si="117"/>
        <v>55.621488653217469</v>
      </c>
      <c r="CD552" s="4">
        <v>37.5</v>
      </c>
      <c r="CE552" s="4">
        <f t="shared" si="118"/>
        <v>-92.702481088695791</v>
      </c>
      <c r="CF552" s="4">
        <f t="shared" si="119"/>
        <v>92.702481088695791</v>
      </c>
      <c r="CG552" s="4"/>
      <c r="CH552" s="4"/>
    </row>
    <row r="553" spans="70:86" x14ac:dyDescent="0.15">
      <c r="BR553" s="4"/>
      <c r="BS553" s="4"/>
      <c r="BT553" s="4"/>
      <c r="BU553" s="4"/>
      <c r="BV553" s="4"/>
      <c r="BW553" s="4"/>
      <c r="BX553" s="4"/>
      <c r="BY553" s="4"/>
      <c r="BZ553" s="4"/>
      <c r="CA553" s="4">
        <v>57.75</v>
      </c>
      <c r="CB553" s="4">
        <f t="shared" si="116"/>
        <v>-55.361877677694423</v>
      </c>
      <c r="CC553" s="4">
        <f t="shared" si="117"/>
        <v>55.361877677694423</v>
      </c>
      <c r="CD553" s="4">
        <v>37.75</v>
      </c>
      <c r="CE553" s="4">
        <f t="shared" si="118"/>
        <v>-92.600958418366275</v>
      </c>
      <c r="CF553" s="4">
        <f t="shared" si="119"/>
        <v>92.600958418366275</v>
      </c>
      <c r="CG553" s="4"/>
      <c r="CH553" s="4"/>
    </row>
    <row r="554" spans="70:86" x14ac:dyDescent="0.15">
      <c r="BR554" s="4"/>
      <c r="BS554" s="4"/>
      <c r="BT554" s="4"/>
      <c r="BU554" s="4"/>
      <c r="BV554" s="4"/>
      <c r="BW554" s="4"/>
      <c r="BX554" s="4"/>
      <c r="BY554" s="4"/>
      <c r="BZ554" s="4"/>
      <c r="CA554" s="4">
        <v>58</v>
      </c>
      <c r="CB554" s="4">
        <f t="shared" si="116"/>
        <v>-55.09990925582364</v>
      </c>
      <c r="CC554" s="4">
        <f t="shared" si="117"/>
        <v>55.09990925582364</v>
      </c>
      <c r="CD554" s="4">
        <v>38</v>
      </c>
      <c r="CE554" s="4">
        <f t="shared" si="118"/>
        <v>-92.498648638777425</v>
      </c>
      <c r="CF554" s="4">
        <f t="shared" si="119"/>
        <v>92.498648638777425</v>
      </c>
      <c r="CG554" s="4"/>
      <c r="CH554" s="4"/>
    </row>
    <row r="555" spans="70:86" x14ac:dyDescent="0.15">
      <c r="BR555" s="4"/>
      <c r="BS555" s="4"/>
      <c r="BT555" s="4"/>
      <c r="BU555" s="4"/>
      <c r="BV555" s="4"/>
      <c r="BW555" s="4"/>
      <c r="BX555" s="4"/>
      <c r="BY555" s="4"/>
      <c r="BZ555" s="4"/>
      <c r="CA555" s="4">
        <v>58.25</v>
      </c>
      <c r="CB555" s="4">
        <f t="shared" si="116"/>
        <v>-54.835549600601254</v>
      </c>
      <c r="CC555" s="4">
        <f t="shared" si="117"/>
        <v>54.835549600601254</v>
      </c>
      <c r="CD555" s="4">
        <v>38.25</v>
      </c>
      <c r="CE555" s="4">
        <f t="shared" si="118"/>
        <v>-92.395549135226204</v>
      </c>
      <c r="CF555" s="4">
        <f t="shared" si="119"/>
        <v>92.395549135226204</v>
      </c>
      <c r="CG555" s="4"/>
      <c r="CH555" s="4"/>
    </row>
    <row r="556" spans="70:86" x14ac:dyDescent="0.15">
      <c r="BR556" s="4"/>
      <c r="BS556" s="4"/>
      <c r="BT556" s="4"/>
      <c r="BU556" s="4"/>
      <c r="BV556" s="4"/>
      <c r="BW556" s="4"/>
      <c r="BX556" s="4"/>
      <c r="BY556" s="4"/>
      <c r="BZ556" s="4"/>
      <c r="CA556" s="4">
        <v>58.5</v>
      </c>
      <c r="CB556" s="4">
        <f t="shared" si="116"/>
        <v>-54.568763958880361</v>
      </c>
      <c r="CC556" s="4">
        <f t="shared" si="117"/>
        <v>54.568763958880361</v>
      </c>
      <c r="CD556" s="4">
        <v>38.5</v>
      </c>
      <c r="CE556" s="4">
        <f t="shared" si="118"/>
        <v>-92.291657261098095</v>
      </c>
      <c r="CF556" s="4">
        <f t="shared" si="119"/>
        <v>92.291657261098095</v>
      </c>
      <c r="CG556" s="4"/>
      <c r="CH556" s="4"/>
    </row>
    <row r="557" spans="70:86" x14ac:dyDescent="0.15">
      <c r="BR557" s="4"/>
      <c r="BS557" s="4"/>
      <c r="BT557" s="4"/>
      <c r="BU557" s="4"/>
      <c r="BV557" s="4"/>
      <c r="BW557" s="4"/>
      <c r="BX557" s="4"/>
      <c r="BY557" s="4"/>
      <c r="BZ557" s="4"/>
      <c r="CA557" s="4">
        <v>58.75</v>
      </c>
      <c r="CB557" s="4">
        <f t="shared" si="116"/>
        <v>-54.299516572433681</v>
      </c>
      <c r="CC557" s="4">
        <f t="shared" si="117"/>
        <v>54.299516572433681</v>
      </c>
      <c r="CD557" s="4">
        <v>38.75</v>
      </c>
      <c r="CE557" s="4">
        <f t="shared" si="118"/>
        <v>-92.18697033746146</v>
      </c>
      <c r="CF557" s="4">
        <f t="shared" si="119"/>
        <v>92.18697033746146</v>
      </c>
      <c r="CG557" s="4"/>
      <c r="CH557" s="4"/>
    </row>
    <row r="558" spans="70:86" x14ac:dyDescent="0.15">
      <c r="BR558" s="4"/>
      <c r="BS558" s="4"/>
      <c r="BT558" s="4"/>
      <c r="BU558" s="4"/>
      <c r="BV558" s="4"/>
      <c r="BW558" s="4"/>
      <c r="BX558" s="4"/>
      <c r="BY558" s="4"/>
      <c r="BZ558" s="4"/>
      <c r="CA558" s="4">
        <v>59</v>
      </c>
      <c r="CB558" s="4">
        <f t="shared" si="116"/>
        <v>-54.027770636960398</v>
      </c>
      <c r="CC558" s="4">
        <f t="shared" si="117"/>
        <v>54.027770636960398</v>
      </c>
      <c r="CD558" s="4">
        <v>39</v>
      </c>
      <c r="CE558" s="4">
        <f t="shared" si="118"/>
        <v>-92.081485652654408</v>
      </c>
      <c r="CF558" s="4">
        <f t="shared" si="119"/>
        <v>92.081485652654408</v>
      </c>
      <c r="CG558" s="4"/>
      <c r="CH558" s="4"/>
    </row>
    <row r="559" spans="70:86" x14ac:dyDescent="0.15">
      <c r="BR559" s="4"/>
      <c r="BS559" s="4"/>
      <c r="BT559" s="4"/>
      <c r="BU559" s="4"/>
      <c r="BV559" s="4"/>
      <c r="BW559" s="4"/>
      <c r="BX559" s="4"/>
      <c r="BY559" s="4"/>
      <c r="BZ559" s="4"/>
      <c r="CA559" s="4">
        <v>59.25</v>
      </c>
      <c r="CB559" s="4">
        <f t="shared" si="116"/>
        <v>-53.753488258902792</v>
      </c>
      <c r="CC559" s="4">
        <f t="shared" si="117"/>
        <v>53.753488258902792</v>
      </c>
      <c r="CD559" s="4">
        <v>39.25</v>
      </c>
      <c r="CE559" s="4">
        <f t="shared" si="118"/>
        <v>-91.975200461863636</v>
      </c>
      <c r="CF559" s="4">
        <f t="shared" si="119"/>
        <v>91.975200461863636</v>
      </c>
      <c r="CG559" s="4"/>
      <c r="CH559" s="4"/>
    </row>
    <row r="560" spans="70:86" x14ac:dyDescent="0.15">
      <c r="BR560" s="4"/>
      <c r="BS560" s="4"/>
      <c r="BT560" s="4"/>
      <c r="BU560" s="4"/>
      <c r="BV560" s="4"/>
      <c r="BW560" s="4"/>
      <c r="BX560" s="4"/>
      <c r="BY560" s="4"/>
      <c r="BZ560" s="4"/>
      <c r="CA560" s="4">
        <v>59.5</v>
      </c>
      <c r="CB560" s="4">
        <f t="shared" si="116"/>
        <v>-53.476630409927665</v>
      </c>
      <c r="CC560" s="4">
        <f t="shared" si="117"/>
        <v>53.476630409927665</v>
      </c>
      <c r="CD560" s="4">
        <v>39.5</v>
      </c>
      <c r="CE560" s="4">
        <f t="shared" si="118"/>
        <v>-91.868111986695368</v>
      </c>
      <c r="CF560" s="4">
        <f t="shared" si="119"/>
        <v>91.868111986695368</v>
      </c>
      <c r="CG560" s="4"/>
      <c r="CH560" s="4"/>
    </row>
    <row r="561" spans="70:86" x14ac:dyDescent="0.15">
      <c r="BR561" s="4"/>
      <c r="BS561" s="4"/>
      <c r="BT561" s="4"/>
      <c r="BU561" s="4"/>
      <c r="BV561" s="4"/>
      <c r="BW561" s="4"/>
      <c r="BX561" s="4"/>
      <c r="BY561" s="4"/>
      <c r="BZ561" s="4"/>
      <c r="CA561" s="4">
        <v>59.75</v>
      </c>
      <c r="CB561" s="4">
        <f t="shared" si="116"/>
        <v>-53.197156878915997</v>
      </c>
      <c r="CC561" s="4">
        <f t="shared" si="117"/>
        <v>53.197156878915997</v>
      </c>
      <c r="CD561" s="4">
        <v>39.75</v>
      </c>
      <c r="CE561" s="4">
        <f t="shared" si="118"/>
        <v>-91.760217414738065</v>
      </c>
      <c r="CF561" s="4">
        <f t="shared" si="119"/>
        <v>91.760217414738065</v>
      </c>
      <c r="CG561" s="4"/>
      <c r="CH561" s="4"/>
    </row>
    <row r="562" spans="70:86" x14ac:dyDescent="0.15">
      <c r="BR562" s="4"/>
      <c r="BS562" s="4"/>
      <c r="BT562" s="4"/>
      <c r="BU562" s="4"/>
      <c r="BV562" s="4"/>
      <c r="BW562" s="4"/>
      <c r="BX562" s="4"/>
      <c r="BY562" s="4"/>
      <c r="BZ562" s="4"/>
      <c r="CA562" s="4">
        <v>60</v>
      </c>
      <c r="CB562" s="4">
        <f t="shared" si="116"/>
        <v>-52.915026221291811</v>
      </c>
      <c r="CC562" s="4">
        <f t="shared" si="117"/>
        <v>52.915026221291811</v>
      </c>
      <c r="CD562" s="4">
        <v>40</v>
      </c>
      <c r="CE562" s="4">
        <f t="shared" si="118"/>
        <v>-91.651513899116793</v>
      </c>
      <c r="CF562" s="4">
        <f t="shared" si="119"/>
        <v>91.651513899116793</v>
      </c>
      <c r="CG562" s="4"/>
      <c r="CH562" s="4"/>
    </row>
    <row r="563" spans="70:86" x14ac:dyDescent="0.15">
      <c r="BR563" s="4"/>
      <c r="BS563" s="4"/>
      <c r="BT563" s="4"/>
      <c r="BU563" s="4"/>
      <c r="BV563" s="4"/>
      <c r="BW563" s="4"/>
      <c r="BX563" s="4"/>
      <c r="BY563" s="4"/>
      <c r="BZ563" s="4"/>
      <c r="CA563" s="4">
        <v>60.25</v>
      </c>
      <c r="CB563" s="4">
        <f t="shared" si="116"/>
        <v>-52.630195705507312</v>
      </c>
      <c r="CC563" s="4">
        <f t="shared" si="117"/>
        <v>52.630195705507312</v>
      </c>
      <c r="CD563" s="4">
        <v>40.25</v>
      </c>
      <c r="CE563" s="4">
        <f t="shared" si="118"/>
        <v>-91.541998558038927</v>
      </c>
      <c r="CF563" s="4">
        <f t="shared" si="119"/>
        <v>91.541998558038927</v>
      </c>
      <c r="CG563" s="4"/>
      <c r="CH563" s="4"/>
    </row>
    <row r="564" spans="70:86" x14ac:dyDescent="0.15">
      <c r="BR564" s="4"/>
      <c r="BS564" s="4"/>
      <c r="BT564" s="4"/>
      <c r="BU564" s="4"/>
      <c r="BV564" s="4"/>
      <c r="BW564" s="4"/>
      <c r="BX564" s="4"/>
      <c r="BY564" s="4"/>
      <c r="BZ564" s="4"/>
      <c r="CA564" s="4">
        <v>60.5</v>
      </c>
      <c r="CB564" s="4">
        <f t="shared" si="116"/>
        <v>-52.342621256486574</v>
      </c>
      <c r="CC564" s="4">
        <f t="shared" si="117"/>
        <v>52.342621256486574</v>
      </c>
      <c r="CD564" s="4">
        <v>40.5</v>
      </c>
      <c r="CE564" s="4">
        <f t="shared" si="118"/>
        <v>-91.431668474331147</v>
      </c>
      <c r="CF564" s="4">
        <f t="shared" si="119"/>
        <v>91.431668474331147</v>
      </c>
      <c r="CG564" s="4"/>
      <c r="CH564" s="4"/>
    </row>
    <row r="565" spans="70:86" x14ac:dyDescent="0.15">
      <c r="BR565" s="4"/>
      <c r="BS565" s="4"/>
      <c r="BT565" s="4"/>
      <c r="BU565" s="4"/>
      <c r="BV565" s="4"/>
      <c r="BW565" s="4"/>
      <c r="BX565" s="4"/>
      <c r="BY565" s="4"/>
      <c r="BZ565" s="4"/>
      <c r="CA565" s="4">
        <v>60.75</v>
      </c>
      <c r="CB565" s="4">
        <f t="shared" si="116"/>
        <v>-52.052257395813299</v>
      </c>
      <c r="CC565" s="4">
        <f t="shared" si="117"/>
        <v>52.052257395813299</v>
      </c>
      <c r="CD565" s="4">
        <v>40.75</v>
      </c>
      <c r="CE565" s="4">
        <f t="shared" si="118"/>
        <v>-91.32052069496757</v>
      </c>
      <c r="CF565" s="4">
        <f t="shared" si="119"/>
        <v>91.32052069496757</v>
      </c>
      <c r="CG565" s="4"/>
      <c r="CH565" s="4"/>
    </row>
    <row r="566" spans="70:86" x14ac:dyDescent="0.15">
      <c r="BR566" s="4"/>
      <c r="BS566" s="4"/>
      <c r="BT566" s="4"/>
      <c r="BU566" s="4"/>
      <c r="BV566" s="4"/>
      <c r="BW566" s="4"/>
      <c r="BX566" s="4"/>
      <c r="BY566" s="4"/>
      <c r="BZ566" s="4"/>
      <c r="CA566" s="4">
        <v>61</v>
      </c>
      <c r="CB566" s="4">
        <f t="shared" si="116"/>
        <v>-51.759057178430133</v>
      </c>
      <c r="CC566" s="4">
        <f t="shared" si="117"/>
        <v>51.759057178430133</v>
      </c>
      <c r="CD566" s="4">
        <v>41</v>
      </c>
      <c r="CE566" s="4">
        <f t="shared" si="118"/>
        <v>-91.208552230588552</v>
      </c>
      <c r="CF566" s="4">
        <f t="shared" si="119"/>
        <v>91.208552230588552</v>
      </c>
      <c r="CG566" s="4"/>
      <c r="CH566" s="4"/>
    </row>
    <row r="567" spans="70:86" x14ac:dyDescent="0.15">
      <c r="BR567" s="4"/>
      <c r="BS567" s="4"/>
      <c r="BT567" s="4"/>
      <c r="BU567" s="4"/>
      <c r="BV567" s="4"/>
      <c r="BW567" s="4"/>
      <c r="BX567" s="4"/>
      <c r="BY567" s="4"/>
      <c r="BZ567" s="4"/>
      <c r="CA567" s="4">
        <v>61.25</v>
      </c>
      <c r="CB567" s="4">
        <f t="shared" si="116"/>
        <v>-51.462972125597254</v>
      </c>
      <c r="CC567" s="4">
        <f t="shared" si="117"/>
        <v>51.462972125597254</v>
      </c>
      <c r="CD567" s="4">
        <v>41.25</v>
      </c>
      <c r="CE567" s="4">
        <f t="shared" si="118"/>
        <v>-91.095760055010246</v>
      </c>
      <c r="CF567" s="4">
        <f t="shared" si="119"/>
        <v>91.095760055010246</v>
      </c>
      <c r="CG567" s="4"/>
      <c r="CH567" s="4"/>
    </row>
    <row r="568" spans="70:86" x14ac:dyDescent="0.15">
      <c r="BR568" s="4"/>
      <c r="BS568" s="4"/>
      <c r="BT568" s="4"/>
      <c r="BU568" s="4"/>
      <c r="BV568" s="4"/>
      <c r="BW568" s="4"/>
      <c r="BX568" s="4"/>
      <c r="BY568" s="4"/>
      <c r="BZ568" s="4"/>
      <c r="CA568" s="4">
        <v>61.5</v>
      </c>
      <c r="CB568" s="4">
        <f t="shared" si="116"/>
        <v>-51.163952153835808</v>
      </c>
      <c r="CC568" s="4">
        <f t="shared" si="117"/>
        <v>51.163952153835808</v>
      </c>
      <c r="CD568" s="4">
        <v>41.5</v>
      </c>
      <c r="CE568" s="4">
        <f t="shared" si="118"/>
        <v>-90.982141104724505</v>
      </c>
      <c r="CF568" s="4">
        <f t="shared" si="119"/>
        <v>90.982141104724505</v>
      </c>
      <c r="CG568" s="4"/>
      <c r="CH568" s="4"/>
    </row>
    <row r="569" spans="70:86" x14ac:dyDescent="0.15">
      <c r="BR569" s="4"/>
      <c r="BS569" s="4"/>
      <c r="BT569" s="4"/>
      <c r="BU569" s="4"/>
      <c r="BV569" s="4"/>
      <c r="BW569" s="4"/>
      <c r="BX569" s="4"/>
      <c r="BY569" s="4"/>
      <c r="BZ569" s="4"/>
      <c r="CA569" s="4">
        <v>61.75</v>
      </c>
      <c r="CB569" s="4">
        <f t="shared" si="116"/>
        <v>-50.861945499557919</v>
      </c>
      <c r="CC569" s="4">
        <f t="shared" si="117"/>
        <v>50.861945499557919</v>
      </c>
      <c r="CD569" s="4">
        <v>41.75</v>
      </c>
      <c r="CE569" s="4">
        <f t="shared" si="118"/>
        <v>-90.867692278389029</v>
      </c>
      <c r="CF569" s="4">
        <f t="shared" si="119"/>
        <v>90.867692278389029</v>
      </c>
      <c r="CG569" s="4"/>
      <c r="CH569" s="4"/>
    </row>
    <row r="570" spans="70:86" x14ac:dyDescent="0.15">
      <c r="BR570" s="4"/>
      <c r="BS570" s="4"/>
      <c r="BT570" s="4"/>
      <c r="BU570" s="4"/>
      <c r="BV570" s="4"/>
      <c r="BW570" s="4"/>
      <c r="BX570" s="4"/>
      <c r="BY570" s="4"/>
      <c r="BZ570" s="4"/>
      <c r="CA570" s="4">
        <v>62</v>
      </c>
      <c r="CB570" s="4">
        <f t="shared" si="116"/>
        <v>-50.556898639058154</v>
      </c>
      <c r="CC570" s="4">
        <f t="shared" si="117"/>
        <v>50.556898639058154</v>
      </c>
      <c r="CD570" s="4">
        <v>42</v>
      </c>
      <c r="CE570" s="4">
        <f t="shared" si="118"/>
        <v>-90.752410436307414</v>
      </c>
      <c r="CF570" s="4">
        <f t="shared" si="119"/>
        <v>90.752410436307414</v>
      </c>
      <c r="CG570" s="4"/>
      <c r="CH570" s="4"/>
    </row>
    <row r="571" spans="70:86" x14ac:dyDescent="0.15">
      <c r="BR571" s="4"/>
      <c r="BS571" s="4"/>
      <c r="BT571" s="4"/>
      <c r="BU571" s="4"/>
      <c r="BV571" s="4"/>
      <c r="BW571" s="4"/>
      <c r="BX571" s="4"/>
      <c r="BY571" s="4"/>
      <c r="BZ571" s="4"/>
      <c r="CA571" s="4">
        <v>62.25</v>
      </c>
      <c r="CB571" s="4">
        <f t="shared" si="116"/>
        <v>-50.248756203512144</v>
      </c>
      <c r="CC571" s="4">
        <f t="shared" si="117"/>
        <v>50.248756203512144</v>
      </c>
      <c r="CD571" s="4">
        <v>42.25</v>
      </c>
      <c r="CE571" s="4">
        <f t="shared" si="118"/>
        <v>-90.636292399899062</v>
      </c>
      <c r="CF571" s="4">
        <f t="shared" si="119"/>
        <v>90.636292399899062</v>
      </c>
      <c r="CG571" s="4"/>
      <c r="CH571" s="4"/>
    </row>
    <row r="572" spans="70:86" x14ac:dyDescent="0.15">
      <c r="BR572" s="4"/>
      <c r="BS572" s="4"/>
      <c r="BT572" s="4"/>
      <c r="BU572" s="4"/>
      <c r="BV572" s="4"/>
      <c r="BW572" s="4"/>
      <c r="BX572" s="4"/>
      <c r="BY572" s="4"/>
      <c r="BZ572" s="4"/>
      <c r="CA572" s="4">
        <v>62.5</v>
      </c>
      <c r="CB572" s="4">
        <f t="shared" si="116"/>
        <v>-49.937460888595446</v>
      </c>
      <c r="CC572" s="4">
        <f t="shared" si="117"/>
        <v>49.937460888595446</v>
      </c>
      <c r="CD572" s="4">
        <v>42.5</v>
      </c>
      <c r="CE572" s="4">
        <f t="shared" si="118"/>
        <v>-90.519334951158356</v>
      </c>
      <c r="CF572" s="4">
        <f t="shared" si="119"/>
        <v>90.519334951158356</v>
      </c>
      <c r="CG572" s="4"/>
      <c r="CH572" s="4"/>
    </row>
    <row r="573" spans="70:86" x14ac:dyDescent="0.15">
      <c r="BR573" s="4"/>
      <c r="BS573" s="4"/>
      <c r="BT573" s="4"/>
      <c r="BU573" s="4"/>
      <c r="BV573" s="4"/>
      <c r="BW573" s="4"/>
      <c r="BX573" s="4"/>
      <c r="BY573" s="4"/>
      <c r="BZ573" s="4"/>
      <c r="CA573" s="4">
        <v>62.75</v>
      </c>
      <c r="CB573" s="4">
        <f t="shared" si="116"/>
        <v>-49.622953358299824</v>
      </c>
      <c r="CC573" s="4">
        <f t="shared" si="117"/>
        <v>49.622953358299824</v>
      </c>
      <c r="CD573" s="4">
        <v>42.75</v>
      </c>
      <c r="CE573" s="4">
        <f t="shared" si="118"/>
        <v>-90.40153483210338</v>
      </c>
      <c r="CF573" s="4">
        <f t="shared" si="119"/>
        <v>90.40153483210338</v>
      </c>
      <c r="CG573" s="4"/>
      <c r="CH573" s="4"/>
    </row>
    <row r="574" spans="70:86" x14ac:dyDescent="0.15">
      <c r="BR574" s="4"/>
      <c r="BS574" s="4"/>
      <c r="BT574" s="4"/>
      <c r="BU574" s="4"/>
      <c r="BV574" s="4"/>
      <c r="BW574" s="4"/>
      <c r="BX574" s="4"/>
      <c r="BY574" s="4"/>
      <c r="BZ574" s="4"/>
      <c r="CA574" s="4">
        <v>63</v>
      </c>
      <c r="CB574" s="4">
        <f t="shared" si="116"/>
        <v>-49.305172142484203</v>
      </c>
      <c r="CC574" s="4">
        <f t="shared" si="117"/>
        <v>49.305172142484203</v>
      </c>
      <c r="CD574" s="4">
        <v>43</v>
      </c>
      <c r="CE574" s="4">
        <f t="shared" si="118"/>
        <v>-90.282888744213324</v>
      </c>
      <c r="CF574" s="4">
        <f t="shared" si="119"/>
        <v>90.282888744213324</v>
      </c>
      <c r="CG574" s="4"/>
      <c r="CH574" s="4"/>
    </row>
    <row r="575" spans="70:86" x14ac:dyDescent="0.15">
      <c r="BR575" s="4"/>
      <c r="BS575" s="4"/>
      <c r="BT575" s="4"/>
      <c r="BU575" s="4"/>
      <c r="BV575" s="4"/>
      <c r="BW575" s="4"/>
      <c r="BX575" s="4"/>
      <c r="BY575" s="4"/>
      <c r="BZ575" s="4"/>
      <c r="CA575" s="4">
        <v>63.25</v>
      </c>
      <c r="CB575" s="4">
        <f t="shared" si="116"/>
        <v>-48.984053527653259</v>
      </c>
      <c r="CC575" s="4">
        <f t="shared" si="117"/>
        <v>48.984053527653259</v>
      </c>
      <c r="CD575" s="4">
        <v>43.25</v>
      </c>
      <c r="CE575" s="4">
        <f t="shared" si="118"/>
        <v>-90.163393347854864</v>
      </c>
      <c r="CF575" s="4">
        <f t="shared" si="119"/>
        <v>90.163393347854864</v>
      </c>
      <c r="CG575" s="4"/>
      <c r="CH575" s="4"/>
    </row>
    <row r="576" spans="70:86" x14ac:dyDescent="0.15">
      <c r="BR576" s="4"/>
      <c r="BS576" s="4"/>
      <c r="BT576" s="4"/>
      <c r="BU576" s="4"/>
      <c r="BV576" s="4"/>
      <c r="BW576" s="4"/>
      <c r="BX576" s="4"/>
      <c r="BY576" s="4"/>
      <c r="BZ576" s="4"/>
      <c r="CA576" s="4">
        <v>63.5</v>
      </c>
      <c r="CB576" s="4">
        <f t="shared" si="116"/>
        <v>-48.659531440407441</v>
      </c>
      <c r="CC576" s="4">
        <f t="shared" si="117"/>
        <v>48.659531440407441</v>
      </c>
      <c r="CD576" s="4">
        <v>43.5</v>
      </c>
      <c r="CE576" s="4">
        <f t="shared" si="118"/>
        <v>-90.043045261696918</v>
      </c>
      <c r="CF576" s="4">
        <f t="shared" si="119"/>
        <v>90.043045261696918</v>
      </c>
      <c r="CG576" s="4"/>
      <c r="CH576" s="4"/>
    </row>
    <row r="577" spans="70:86" x14ac:dyDescent="0.15">
      <c r="BR577" s="4"/>
      <c r="BS577" s="4"/>
      <c r="BT577" s="4"/>
      <c r="BU577" s="4"/>
      <c r="BV577" s="4"/>
      <c r="BW577" s="4"/>
      <c r="BX577" s="4"/>
      <c r="BY577" s="4"/>
      <c r="BZ577" s="4"/>
      <c r="CA577" s="4">
        <v>63.75</v>
      </c>
      <c r="CB577" s="4">
        <f t="shared" si="116"/>
        <v>-48.331537322953011</v>
      </c>
      <c r="CC577" s="4">
        <f t="shared" si="117"/>
        <v>48.331537322953011</v>
      </c>
      <c r="CD577" s="4">
        <v>43.75</v>
      </c>
      <c r="CE577" s="4">
        <f t="shared" si="118"/>
        <v>-89.921841062113486</v>
      </c>
      <c r="CF577" s="4">
        <f t="shared" si="119"/>
        <v>89.921841062113486</v>
      </c>
      <c r="CG577" s="4"/>
      <c r="CH577" s="4"/>
    </row>
    <row r="578" spans="70:86" x14ac:dyDescent="0.15">
      <c r="BR578" s="4"/>
      <c r="BS578" s="4"/>
      <c r="BT578" s="4"/>
      <c r="BU578" s="4"/>
      <c r="BV578" s="4"/>
      <c r="BW578" s="4"/>
      <c r="BX578" s="4"/>
      <c r="BY578" s="4"/>
      <c r="BZ578" s="4"/>
      <c r="CA578" s="4">
        <v>64</v>
      </c>
      <c r="CB578" s="4">
        <f t="shared" si="116"/>
        <v>-48</v>
      </c>
      <c r="CC578" s="4">
        <f t="shared" si="117"/>
        <v>48</v>
      </c>
      <c r="CD578" s="4">
        <v>44</v>
      </c>
      <c r="CE578" s="4">
        <f t="shared" si="118"/>
        <v>-89.799777282574595</v>
      </c>
      <c r="CF578" s="4">
        <f t="shared" si="119"/>
        <v>89.799777282574595</v>
      </c>
      <c r="CG578" s="4"/>
      <c r="CH578" s="4"/>
    </row>
    <row r="579" spans="70:86" x14ac:dyDescent="0.15">
      <c r="BR579" s="4"/>
      <c r="BS579" s="4"/>
      <c r="BT579" s="4"/>
      <c r="BU579" s="4"/>
      <c r="BV579" s="4"/>
      <c r="BW579" s="4"/>
      <c r="BX579" s="4"/>
      <c r="BY579" s="4"/>
      <c r="BZ579" s="4"/>
      <c r="CA579" s="4">
        <v>64.25</v>
      </c>
      <c r="CB579" s="4">
        <f t="shared" ref="CB579:CB642" si="120">-SQRT(80^2-CA579^2)</f>
        <v>-47.664845536306942</v>
      </c>
      <c r="CC579" s="4">
        <f t="shared" ref="CC579:CC642" si="121">SQRT(80^2-CA579^2)</f>
        <v>47.664845536306942</v>
      </c>
      <c r="CD579" s="4">
        <v>44.25</v>
      </c>
      <c r="CE579" s="4">
        <f t="shared" ref="CE579:CE642" si="122">-SQRT(100^2-CD579^2)</f>
        <v>-89.676850413024653</v>
      </c>
      <c r="CF579" s="4">
        <f t="shared" ref="CF579:CF642" si="123">SQRT(100^2-CD579^2)</f>
        <v>89.676850413024653</v>
      </c>
      <c r="CG579" s="4"/>
      <c r="CH579" s="4"/>
    </row>
    <row r="580" spans="70:86" x14ac:dyDescent="0.15">
      <c r="BR580" s="4"/>
      <c r="BS580" s="4"/>
      <c r="BT580" s="4"/>
      <c r="BU580" s="4"/>
      <c r="BV580" s="4"/>
      <c r="BW580" s="4"/>
      <c r="BX580" s="4"/>
      <c r="BY580" s="4"/>
      <c r="BZ580" s="4"/>
      <c r="CA580" s="4">
        <v>64.5</v>
      </c>
      <c r="CB580" s="4">
        <f t="shared" si="120"/>
        <v>-47.325997084055189</v>
      </c>
      <c r="CC580" s="4">
        <f t="shared" si="121"/>
        <v>47.325997084055189</v>
      </c>
      <c r="CD580" s="4">
        <v>44.5</v>
      </c>
      <c r="CE580" s="4">
        <f t="shared" si="122"/>
        <v>-89.553056899248276</v>
      </c>
      <c r="CF580" s="4">
        <f t="shared" si="123"/>
        <v>89.553056899248276</v>
      </c>
      <c r="CG580" s="4"/>
      <c r="CH580" s="4"/>
    </row>
    <row r="581" spans="70:86" x14ac:dyDescent="0.15">
      <c r="BR581" s="4"/>
      <c r="BS581" s="4"/>
      <c r="BT581" s="4"/>
      <c r="BU581" s="4"/>
      <c r="BV581" s="4"/>
      <c r="BW581" s="4"/>
      <c r="BX581" s="4"/>
      <c r="BY581" s="4"/>
      <c r="BZ581" s="4"/>
      <c r="CA581" s="4">
        <v>64.75</v>
      </c>
      <c r="CB581" s="4">
        <f t="shared" si="120"/>
        <v>-46.983374719149325</v>
      </c>
      <c r="CC581" s="4">
        <f t="shared" si="121"/>
        <v>46.983374719149325</v>
      </c>
      <c r="CD581" s="4">
        <v>44.75</v>
      </c>
      <c r="CE581" s="4">
        <f t="shared" si="122"/>
        <v>-89.428393142223015</v>
      </c>
      <c r="CF581" s="4">
        <f t="shared" si="123"/>
        <v>89.428393142223015</v>
      </c>
      <c r="CG581" s="4"/>
      <c r="CH581" s="4"/>
    </row>
    <row r="582" spans="70:86" x14ac:dyDescent="0.15">
      <c r="BR582" s="4"/>
      <c r="BS582" s="4"/>
      <c r="BT582" s="4"/>
      <c r="BU582" s="4"/>
      <c r="BV582" s="4"/>
      <c r="BW582" s="4"/>
      <c r="BX582" s="4"/>
      <c r="BY582" s="4"/>
      <c r="BZ582" s="4"/>
      <c r="CA582" s="4">
        <v>65</v>
      </c>
      <c r="CB582" s="4">
        <f t="shared" si="120"/>
        <v>-46.636895265444075</v>
      </c>
      <c r="CC582" s="4">
        <f t="shared" si="121"/>
        <v>46.636895265444075</v>
      </c>
      <c r="CD582" s="4">
        <v>45</v>
      </c>
      <c r="CE582" s="4">
        <f t="shared" si="122"/>
        <v>-89.302855497458765</v>
      </c>
      <c r="CF582" s="4">
        <f t="shared" si="123"/>
        <v>89.302855497458765</v>
      </c>
      <c r="CG582" s="4"/>
      <c r="CH582" s="4"/>
    </row>
    <row r="583" spans="70:86" x14ac:dyDescent="0.15">
      <c r="BR583" s="4"/>
      <c r="BS583" s="4"/>
      <c r="BT583" s="4"/>
      <c r="BU583" s="4"/>
      <c r="BV583" s="4"/>
      <c r="BW583" s="4"/>
      <c r="BX583" s="4"/>
      <c r="BY583" s="4"/>
      <c r="BZ583" s="4"/>
      <c r="CA583" s="4">
        <v>65.25</v>
      </c>
      <c r="CB583" s="4">
        <f t="shared" si="120"/>
        <v>-46.28647210578918</v>
      </c>
      <c r="CC583" s="4">
        <f t="shared" si="121"/>
        <v>46.28647210578918</v>
      </c>
      <c r="CD583" s="4">
        <v>45.25</v>
      </c>
      <c r="CE583" s="4">
        <f t="shared" si="122"/>
        <v>-89.176440274323582</v>
      </c>
      <c r="CF583" s="4">
        <f t="shared" si="123"/>
        <v>89.176440274323582</v>
      </c>
      <c r="CG583" s="4"/>
      <c r="CH583" s="4"/>
    </row>
    <row r="584" spans="70:86" x14ac:dyDescent="0.15">
      <c r="BR584" s="4"/>
      <c r="BS584" s="4"/>
      <c r="BT584" s="4"/>
      <c r="BU584" s="4"/>
      <c r="BV584" s="4"/>
      <c r="BW584" s="4"/>
      <c r="BX584" s="4"/>
      <c r="BY584" s="4"/>
      <c r="BZ584" s="4"/>
      <c r="CA584" s="4">
        <v>65.5</v>
      </c>
      <c r="CB584" s="4">
        <f t="shared" si="120"/>
        <v>-45.93201497866167</v>
      </c>
      <c r="CC584" s="4">
        <f t="shared" si="121"/>
        <v>45.93201497866167</v>
      </c>
      <c r="CD584" s="4">
        <v>45.5</v>
      </c>
      <c r="CE584" s="4">
        <f t="shared" si="122"/>
        <v>-89.049143735355486</v>
      </c>
      <c r="CF584" s="4">
        <f t="shared" si="123"/>
        <v>89.049143735355486</v>
      </c>
      <c r="CG584" s="4"/>
      <c r="CH584" s="4"/>
    </row>
    <row r="585" spans="70:86" x14ac:dyDescent="0.15">
      <c r="BR585" s="4"/>
      <c r="BS585" s="4"/>
      <c r="BT585" s="4"/>
      <c r="BU585" s="4"/>
      <c r="BV585" s="4"/>
      <c r="BW585" s="4"/>
      <c r="BX585" s="4"/>
      <c r="BY585" s="4"/>
      <c r="BZ585" s="4"/>
      <c r="CA585" s="4">
        <v>65.75</v>
      </c>
      <c r="CB585" s="4">
        <f t="shared" si="120"/>
        <v>-45.573429759016385</v>
      </c>
      <c r="CC585" s="4">
        <f t="shared" si="121"/>
        <v>45.573429759016385</v>
      </c>
      <c r="CD585" s="4">
        <v>45.75</v>
      </c>
      <c r="CE585" s="4">
        <f t="shared" si="122"/>
        <v>-88.920962095559901</v>
      </c>
      <c r="CF585" s="4">
        <f t="shared" si="123"/>
        <v>88.920962095559901</v>
      </c>
      <c r="CG585" s="4"/>
      <c r="CH585" s="4"/>
    </row>
    <row r="586" spans="70:86" x14ac:dyDescent="0.15">
      <c r="BR586" s="4"/>
      <c r="BS586" s="4"/>
      <c r="BT586" s="4"/>
      <c r="BU586" s="4"/>
      <c r="BV586" s="4"/>
      <c r="BW586" s="4"/>
      <c r="BX586" s="4"/>
      <c r="BY586" s="4"/>
      <c r="BZ586" s="4"/>
      <c r="CA586" s="4">
        <v>66</v>
      </c>
      <c r="CB586" s="4">
        <f t="shared" si="120"/>
        <v>-45.210618221829257</v>
      </c>
      <c r="CC586" s="4">
        <f t="shared" si="121"/>
        <v>45.210618221829257</v>
      </c>
      <c r="CD586" s="4">
        <v>46</v>
      </c>
      <c r="CE586" s="4">
        <f t="shared" si="122"/>
        <v>-88.791891521692449</v>
      </c>
      <c r="CF586" s="4">
        <f t="shared" si="123"/>
        <v>88.791891521692449</v>
      </c>
      <c r="CG586" s="4"/>
      <c r="CH586" s="4"/>
    </row>
    <row r="587" spans="70:86" x14ac:dyDescent="0.15">
      <c r="BR587" s="4"/>
      <c r="BS587" s="4"/>
      <c r="BT587" s="4"/>
      <c r="BU587" s="4"/>
      <c r="BV587" s="4"/>
      <c r="BW587" s="4"/>
      <c r="BX587" s="4"/>
      <c r="BY587" s="4"/>
      <c r="BZ587" s="4"/>
      <c r="CA587" s="4">
        <v>66.25</v>
      </c>
      <c r="CB587" s="4">
        <f t="shared" si="120"/>
        <v>-44.843477786630245</v>
      </c>
      <c r="CC587" s="4">
        <f t="shared" si="121"/>
        <v>44.843477786630245</v>
      </c>
      <c r="CD587" s="4">
        <v>46.25</v>
      </c>
      <c r="CE587" s="4">
        <f t="shared" si="122"/>
        <v>-88.661928131526665</v>
      </c>
      <c r="CF587" s="4">
        <f t="shared" si="123"/>
        <v>88.661928131526665</v>
      </c>
      <c r="CG587" s="4"/>
      <c r="CH587" s="4"/>
    </row>
    <row r="588" spans="70:86" x14ac:dyDescent="0.15">
      <c r="BR588" s="4"/>
      <c r="BS588" s="4"/>
      <c r="BT588" s="4"/>
      <c r="BU588" s="4"/>
      <c r="BV588" s="4"/>
      <c r="BW588" s="4"/>
      <c r="BX588" s="4"/>
      <c r="BY588" s="4"/>
      <c r="BZ588" s="4"/>
      <c r="CA588" s="4">
        <v>66.5</v>
      </c>
      <c r="CB588" s="4">
        <f t="shared" si="120"/>
        <v>-44.471901241120783</v>
      </c>
      <c r="CC588" s="4">
        <f t="shared" si="121"/>
        <v>44.471901241120783</v>
      </c>
      <c r="CD588" s="4">
        <v>46.5</v>
      </c>
      <c r="CE588" s="4">
        <f t="shared" si="122"/>
        <v>-88.531067993106234</v>
      </c>
      <c r="CF588" s="4">
        <f t="shared" si="123"/>
        <v>88.531067993106234</v>
      </c>
      <c r="CG588" s="4"/>
      <c r="CH588" s="4"/>
    </row>
    <row r="589" spans="70:86" x14ac:dyDescent="0.15">
      <c r="BR589" s="4"/>
      <c r="BS589" s="4"/>
      <c r="BT589" s="4"/>
      <c r="BU589" s="4"/>
      <c r="BV589" s="4"/>
      <c r="BW589" s="4"/>
      <c r="BX589" s="4"/>
      <c r="BY589" s="4"/>
      <c r="BZ589" s="4"/>
      <c r="CA589" s="4">
        <v>66.75</v>
      </c>
      <c r="CB589" s="4">
        <f t="shared" si="120"/>
        <v>-44.095776441740995</v>
      </c>
      <c r="CC589" s="4">
        <f t="shared" si="121"/>
        <v>44.095776441740995</v>
      </c>
      <c r="CD589" s="4">
        <v>46.75</v>
      </c>
      <c r="CE589" s="4">
        <f t="shared" si="122"/>
        <v>-88.399307123981458</v>
      </c>
      <c r="CF589" s="4">
        <f t="shared" si="123"/>
        <v>88.399307123981458</v>
      </c>
      <c r="CG589" s="4"/>
      <c r="CH589" s="4"/>
    </row>
    <row r="590" spans="70:86" x14ac:dyDescent="0.15">
      <c r="BR590" s="4"/>
      <c r="BS590" s="4"/>
      <c r="BT590" s="4"/>
      <c r="BU590" s="4"/>
      <c r="BV590" s="4"/>
      <c r="BW590" s="4"/>
      <c r="BX590" s="4"/>
      <c r="BY590" s="4"/>
      <c r="BZ590" s="4"/>
      <c r="CA590" s="4">
        <v>67</v>
      </c>
      <c r="CB590" s="4">
        <f t="shared" si="120"/>
        <v>-43.71498598878879</v>
      </c>
      <c r="CC590" s="4">
        <f t="shared" si="121"/>
        <v>43.71498598878879</v>
      </c>
      <c r="CD590" s="4">
        <v>47</v>
      </c>
      <c r="CE590" s="4">
        <f t="shared" si="122"/>
        <v>-88.266641490429436</v>
      </c>
      <c r="CF590" s="4">
        <f t="shared" si="123"/>
        <v>88.266641490429436</v>
      </c>
      <c r="CG590" s="4"/>
      <c r="CH590" s="4"/>
    </row>
    <row r="591" spans="70:86" x14ac:dyDescent="0.15">
      <c r="BR591" s="4"/>
      <c r="BS591" s="4"/>
      <c r="BT591" s="4"/>
      <c r="BU591" s="4"/>
      <c r="BV591" s="4"/>
      <c r="BW591" s="4"/>
      <c r="BX591" s="4"/>
      <c r="BY591" s="4"/>
      <c r="BZ591" s="4"/>
      <c r="CA591" s="4">
        <v>67.25</v>
      </c>
      <c r="CB591" s="4">
        <f t="shared" si="120"/>
        <v>-43.329406873392578</v>
      </c>
      <c r="CC591" s="4">
        <f t="shared" si="121"/>
        <v>43.329406873392578</v>
      </c>
      <c r="CD591" s="4">
        <v>47.25</v>
      </c>
      <c r="CE591" s="4">
        <f t="shared" si="122"/>
        <v>-88.133067006657612</v>
      </c>
      <c r="CF591" s="4">
        <f t="shared" si="123"/>
        <v>88.133067006657612</v>
      </c>
      <c r="CG591" s="4"/>
      <c r="CH591" s="4"/>
    </row>
    <row r="592" spans="70:86" x14ac:dyDescent="0.15">
      <c r="BR592" s="4"/>
      <c r="BS592" s="4"/>
      <c r="BT592" s="4"/>
      <c r="BU592" s="4"/>
      <c r="BV592" s="4"/>
      <c r="BW592" s="4"/>
      <c r="BX592" s="4"/>
      <c r="BY592" s="4"/>
      <c r="BZ592" s="4"/>
      <c r="CA592" s="4">
        <v>67.5</v>
      </c>
      <c r="CB592" s="4">
        <f t="shared" si="120"/>
        <v>-42.938910093294169</v>
      </c>
      <c r="CC592" s="4">
        <f t="shared" si="121"/>
        <v>42.938910093294169</v>
      </c>
      <c r="CD592" s="4">
        <v>47.5</v>
      </c>
      <c r="CE592" s="4">
        <f t="shared" si="122"/>
        <v>-87.99857953399021</v>
      </c>
      <c r="CF592" s="4">
        <f t="shared" si="123"/>
        <v>87.99857953399021</v>
      </c>
      <c r="CG592" s="4"/>
      <c r="CH592" s="4"/>
    </row>
    <row r="593" spans="70:86" x14ac:dyDescent="0.15">
      <c r="BR593" s="4"/>
      <c r="BS593" s="4"/>
      <c r="BT593" s="4"/>
      <c r="BU593" s="4"/>
      <c r="BV593" s="4"/>
      <c r="BW593" s="4"/>
      <c r="BX593" s="4"/>
      <c r="BY593" s="4"/>
      <c r="BZ593" s="4"/>
      <c r="CA593" s="4">
        <v>67.75</v>
      </c>
      <c r="CB593" s="4">
        <f t="shared" si="120"/>
        <v>-42.543360234001263</v>
      </c>
      <c r="CC593" s="4">
        <f t="shared" si="121"/>
        <v>42.543360234001263</v>
      </c>
      <c r="CD593" s="4">
        <v>47.75</v>
      </c>
      <c r="CE593" s="4">
        <f t="shared" si="122"/>
        <v>-87.863174880037207</v>
      </c>
      <c r="CF593" s="4">
        <f t="shared" si="123"/>
        <v>87.863174880037207</v>
      </c>
      <c r="CG593" s="4"/>
      <c r="CH593" s="4"/>
    </row>
    <row r="594" spans="70:86" x14ac:dyDescent="0.15">
      <c r="BR594" s="4"/>
      <c r="BS594" s="4"/>
      <c r="BT594" s="4"/>
      <c r="BU594" s="4"/>
      <c r="BV594" s="4"/>
      <c r="BW594" s="4"/>
      <c r="BX594" s="4"/>
      <c r="BY594" s="4"/>
      <c r="BZ594" s="4"/>
      <c r="CA594" s="4">
        <v>68</v>
      </c>
      <c r="CB594" s="4">
        <f t="shared" si="120"/>
        <v>-42.142615011410953</v>
      </c>
      <c r="CC594" s="4">
        <f t="shared" si="121"/>
        <v>42.142615011410953</v>
      </c>
      <c r="CD594" s="4">
        <v>48</v>
      </c>
      <c r="CE594" s="4">
        <f t="shared" si="122"/>
        <v>-87.726848797845236</v>
      </c>
      <c r="CF594" s="4">
        <f t="shared" si="123"/>
        <v>87.726848797845236</v>
      </c>
      <c r="CG594" s="4"/>
      <c r="CH594" s="4"/>
    </row>
    <row r="595" spans="70:86" x14ac:dyDescent="0.15">
      <c r="BR595" s="4"/>
      <c r="BS595" s="4"/>
      <c r="BT595" s="4"/>
      <c r="BU595" s="4"/>
      <c r="BV595" s="4"/>
      <c r="BW595" s="4"/>
      <c r="BX595" s="4"/>
      <c r="BY595" s="4"/>
      <c r="BZ595" s="4"/>
      <c r="CA595" s="4">
        <v>68.25</v>
      </c>
      <c r="CB595" s="4">
        <f t="shared" si="120"/>
        <v>-41.736524771475644</v>
      </c>
      <c r="CC595" s="4">
        <f t="shared" si="121"/>
        <v>41.736524771475644</v>
      </c>
      <c r="CD595" s="4">
        <v>48.25</v>
      </c>
      <c r="CE595" s="4">
        <f t="shared" si="122"/>
        <v>-87.589596985030141</v>
      </c>
      <c r="CF595" s="4">
        <f t="shared" si="123"/>
        <v>87.589596985030141</v>
      </c>
      <c r="CG595" s="4"/>
      <c r="CH595" s="4"/>
    </row>
    <row r="596" spans="70:86" x14ac:dyDescent="0.15">
      <c r="BR596" s="4"/>
      <c r="BS596" s="4"/>
      <c r="BT596" s="4"/>
      <c r="BU596" s="4"/>
      <c r="BV596" s="4"/>
      <c r="BW596" s="4"/>
      <c r="BX596" s="4"/>
      <c r="BY596" s="4"/>
      <c r="BZ596" s="4"/>
      <c r="CA596" s="4">
        <v>68.5</v>
      </c>
      <c r="CB596" s="4">
        <f t="shared" si="120"/>
        <v>-41.324931941867732</v>
      </c>
      <c r="CC596" s="4">
        <f t="shared" si="121"/>
        <v>41.324931941867732</v>
      </c>
      <c r="CD596" s="4">
        <v>48.5</v>
      </c>
      <c r="CE596" s="4">
        <f t="shared" si="122"/>
        <v>-87.451415082890449</v>
      </c>
      <c r="CF596" s="4">
        <f t="shared" si="123"/>
        <v>87.451415082890449</v>
      </c>
      <c r="CG596" s="4"/>
      <c r="CH596" s="4"/>
    </row>
    <row r="597" spans="70:86" x14ac:dyDescent="0.15">
      <c r="BR597" s="4"/>
      <c r="BS597" s="4"/>
      <c r="BT597" s="4"/>
      <c r="BU597" s="4"/>
      <c r="BV597" s="4"/>
      <c r="BW597" s="4"/>
      <c r="BX597" s="4"/>
      <c r="BY597" s="4"/>
      <c r="BZ597" s="4"/>
      <c r="CA597" s="4">
        <v>68.75</v>
      </c>
      <c r="CB597" s="4">
        <f t="shared" si="120"/>
        <v>-40.907670429883929</v>
      </c>
      <c r="CC597" s="4">
        <f t="shared" si="121"/>
        <v>40.907670429883929</v>
      </c>
      <c r="CD597" s="4">
        <v>48.75</v>
      </c>
      <c r="CE597" s="4">
        <f t="shared" si="122"/>
        <v>-87.312298675501609</v>
      </c>
      <c r="CF597" s="4">
        <f t="shared" si="123"/>
        <v>87.312298675501609</v>
      </c>
      <c r="CG597" s="4"/>
      <c r="CH597" s="4"/>
    </row>
    <row r="598" spans="70:86" x14ac:dyDescent="0.15">
      <c r="BR598" s="4"/>
      <c r="BS598" s="4"/>
      <c r="BT598" s="4"/>
      <c r="BU598" s="4"/>
      <c r="BV598" s="4"/>
      <c r="BW598" s="4"/>
      <c r="BX598" s="4"/>
      <c r="BY598" s="4"/>
      <c r="BZ598" s="4"/>
      <c r="CA598" s="4">
        <v>69</v>
      </c>
      <c r="CB598" s="4">
        <f t="shared" si="120"/>
        <v>-40.484564959994323</v>
      </c>
      <c r="CC598" s="4">
        <f t="shared" si="121"/>
        <v>40.484564959994323</v>
      </c>
      <c r="CD598" s="4">
        <v>49</v>
      </c>
      <c r="CE598" s="4">
        <f t="shared" si="122"/>
        <v>-87.172243288790042</v>
      </c>
      <c r="CF598" s="4">
        <f t="shared" si="123"/>
        <v>87.172243288790042</v>
      </c>
      <c r="CG598" s="4"/>
      <c r="CH598" s="4"/>
    </row>
    <row r="599" spans="70:86" x14ac:dyDescent="0.15">
      <c r="BR599" s="4"/>
      <c r="BS599" s="4"/>
      <c r="BT599" s="4"/>
      <c r="BU599" s="4"/>
      <c r="BV599" s="4"/>
      <c r="BW599" s="4"/>
      <c r="BX599" s="4"/>
      <c r="BY599" s="4"/>
      <c r="BZ599" s="4"/>
      <c r="CA599" s="4">
        <v>69.25</v>
      </c>
      <c r="CB599" s="4">
        <f t="shared" si="120"/>
        <v>-40.055430343462795</v>
      </c>
      <c r="CC599" s="4">
        <f t="shared" si="121"/>
        <v>40.055430343462795</v>
      </c>
      <c r="CD599" s="4">
        <v>49.25</v>
      </c>
      <c r="CE599" s="4">
        <f t="shared" si="122"/>
        <v>-87.031244389586888</v>
      </c>
      <c r="CF599" s="4">
        <f t="shared" si="123"/>
        <v>87.031244389586888</v>
      </c>
      <c r="CG599" s="4"/>
      <c r="CH599" s="4"/>
    </row>
    <row r="600" spans="70:86" x14ac:dyDescent="0.15">
      <c r="BR600" s="4"/>
      <c r="BS600" s="4"/>
      <c r="BT600" s="4"/>
      <c r="BU600" s="4"/>
      <c r="BV600" s="4"/>
      <c r="BW600" s="4"/>
      <c r="BX600" s="4"/>
      <c r="BY600" s="4"/>
      <c r="BZ600" s="4"/>
      <c r="CA600" s="4">
        <v>69.5</v>
      </c>
      <c r="CB600" s="4">
        <f t="shared" si="120"/>
        <v>-39.620070671315062</v>
      </c>
      <c r="CC600" s="4">
        <f t="shared" si="121"/>
        <v>39.620070671315062</v>
      </c>
      <c r="CD600" s="4">
        <v>49.5</v>
      </c>
      <c r="CE600" s="4">
        <f t="shared" si="122"/>
        <v>-86.889297384660679</v>
      </c>
      <c r="CF600" s="4">
        <f t="shared" si="123"/>
        <v>86.889297384660679</v>
      </c>
      <c r="CG600" s="4"/>
      <c r="CH600" s="4"/>
    </row>
    <row r="601" spans="70:86" x14ac:dyDescent="0.15">
      <c r="BR601" s="4"/>
      <c r="BS601" s="4"/>
      <c r="BT601" s="4"/>
      <c r="BU601" s="4"/>
      <c r="BV601" s="4"/>
      <c r="BW601" s="4"/>
      <c r="BX601" s="4"/>
      <c r="BY601" s="4"/>
      <c r="BZ601" s="4"/>
      <c r="CA601" s="4">
        <v>69.75</v>
      </c>
      <c r="CB601" s="4">
        <f t="shared" si="120"/>
        <v>-39.178278420573818</v>
      </c>
      <c r="CC601" s="4">
        <f t="shared" si="121"/>
        <v>39.178278420573818</v>
      </c>
      <c r="CD601" s="4">
        <v>49.75</v>
      </c>
      <c r="CE601" s="4">
        <f t="shared" si="122"/>
        <v>-86.746397619728285</v>
      </c>
      <c r="CF601" s="4">
        <f t="shared" si="123"/>
        <v>86.746397619728285</v>
      </c>
      <c r="CG601" s="4"/>
      <c r="CH601" s="4"/>
    </row>
    <row r="602" spans="70:86" x14ac:dyDescent="0.15">
      <c r="BR602" s="4"/>
      <c r="BS602" s="4"/>
      <c r="BT602" s="4"/>
      <c r="BU602" s="4"/>
      <c r="BV602" s="4"/>
      <c r="BW602" s="4"/>
      <c r="BX602" s="4"/>
      <c r="BY602" s="4"/>
      <c r="BZ602" s="4"/>
      <c r="CA602" s="4">
        <v>70</v>
      </c>
      <c r="CB602" s="4">
        <f t="shared" si="120"/>
        <v>-38.729833462074168</v>
      </c>
      <c r="CC602" s="4">
        <f t="shared" si="121"/>
        <v>38.729833462074168</v>
      </c>
      <c r="CD602" s="4">
        <v>50</v>
      </c>
      <c r="CE602" s="4">
        <f t="shared" si="122"/>
        <v>-86.602540378443862</v>
      </c>
      <c r="CF602" s="4">
        <f t="shared" si="123"/>
        <v>86.602540378443862</v>
      </c>
      <c r="CG602" s="4"/>
      <c r="CH602" s="4"/>
    </row>
    <row r="603" spans="70:86" x14ac:dyDescent="0.15">
      <c r="BR603" s="4"/>
      <c r="BS603" s="4"/>
      <c r="BT603" s="4"/>
      <c r="BU603" s="4"/>
      <c r="BV603" s="4"/>
      <c r="BW603" s="4"/>
      <c r="BX603" s="4"/>
      <c r="BY603" s="4"/>
      <c r="BZ603" s="4"/>
      <c r="CA603" s="4">
        <v>70.25</v>
      </c>
      <c r="CB603" s="4">
        <f t="shared" si="120"/>
        <v>-38.274501956263258</v>
      </c>
      <c r="CC603" s="4">
        <f t="shared" si="121"/>
        <v>38.274501956263258</v>
      </c>
      <c r="CD603" s="4">
        <v>50.25</v>
      </c>
      <c r="CE603" s="4">
        <f t="shared" si="122"/>
        <v>-86.457720881364892</v>
      </c>
      <c r="CF603" s="4">
        <f t="shared" si="123"/>
        <v>86.457720881364892</v>
      </c>
      <c r="CG603" s="4"/>
      <c r="CH603" s="4"/>
    </row>
    <row r="604" spans="70:86" x14ac:dyDescent="0.15">
      <c r="BR604" s="4"/>
      <c r="BS604" s="4"/>
      <c r="BT604" s="4"/>
      <c r="BU604" s="4"/>
      <c r="BV604" s="4"/>
      <c r="BW604" s="4"/>
      <c r="BX604" s="4"/>
      <c r="BY604" s="4"/>
      <c r="BZ604" s="4"/>
      <c r="CA604" s="4">
        <v>70.5</v>
      </c>
      <c r="CB604" s="4">
        <f t="shared" si="120"/>
        <v>-37.812035121109261</v>
      </c>
      <c r="CC604" s="4">
        <f t="shared" si="121"/>
        <v>37.812035121109261</v>
      </c>
      <c r="CD604" s="4">
        <v>50.5</v>
      </c>
      <c r="CE604" s="4">
        <f t="shared" si="122"/>
        <v>-86.311934284894804</v>
      </c>
      <c r="CF604" s="4">
        <f t="shared" si="123"/>
        <v>86.311934284894804</v>
      </c>
      <c r="CG604" s="4"/>
      <c r="CH604" s="4"/>
    </row>
    <row r="605" spans="70:86" x14ac:dyDescent="0.15">
      <c r="BR605" s="4"/>
      <c r="BS605" s="4"/>
      <c r="BT605" s="4"/>
      <c r="BU605" s="4"/>
      <c r="BV605" s="4"/>
      <c r="BW605" s="4"/>
      <c r="BX605" s="4"/>
      <c r="BY605" s="4"/>
      <c r="BZ605" s="4"/>
      <c r="CA605" s="4">
        <v>70.75</v>
      </c>
      <c r="CB605" s="4">
        <f t="shared" si="120"/>
        <v>-37.342167853513807</v>
      </c>
      <c r="CC605" s="4">
        <f t="shared" si="121"/>
        <v>37.342167853513807</v>
      </c>
      <c r="CD605" s="4">
        <v>50.75</v>
      </c>
      <c r="CE605" s="4">
        <f t="shared" si="122"/>
        <v>-86.165175680201571</v>
      </c>
      <c r="CF605" s="4">
        <f t="shared" si="123"/>
        <v>86.165175680201571</v>
      </c>
      <c r="CG605" s="4"/>
      <c r="CH605" s="4"/>
    </row>
    <row r="606" spans="70:86" x14ac:dyDescent="0.15">
      <c r="BR606" s="4"/>
      <c r="BS606" s="4"/>
      <c r="BT606" s="4"/>
      <c r="BU606" s="4"/>
      <c r="BV606" s="4"/>
      <c r="BW606" s="4"/>
      <c r="BX606" s="4"/>
      <c r="BY606" s="4"/>
      <c r="BZ606" s="4"/>
      <c r="CA606" s="4">
        <v>71</v>
      </c>
      <c r="CB606" s="4">
        <f t="shared" si="120"/>
        <v>-36.864617182333525</v>
      </c>
      <c r="CC606" s="4">
        <f t="shared" si="121"/>
        <v>36.864617182333525</v>
      </c>
      <c r="CD606" s="4">
        <v>51</v>
      </c>
      <c r="CE606" s="4">
        <f t="shared" si="122"/>
        <v>-86.017440092111556</v>
      </c>
      <c r="CF606" s="4">
        <f t="shared" si="123"/>
        <v>86.017440092111556</v>
      </c>
      <c r="CG606" s="4"/>
      <c r="CH606" s="4"/>
    </row>
    <row r="607" spans="70:86" x14ac:dyDescent="0.15">
      <c r="BR607" s="4"/>
      <c r="BS607" s="4"/>
      <c r="BT607" s="4"/>
      <c r="BU607" s="4"/>
      <c r="BV607" s="4"/>
      <c r="BW607" s="4"/>
      <c r="BX607" s="4"/>
      <c r="BY607" s="4"/>
      <c r="BZ607" s="4"/>
      <c r="CA607" s="4">
        <v>71.25</v>
      </c>
      <c r="CB607" s="4">
        <f t="shared" si="120"/>
        <v>-36.379080527138122</v>
      </c>
      <c r="CC607" s="4">
        <f t="shared" si="121"/>
        <v>36.379080527138122</v>
      </c>
      <c r="CD607" s="4">
        <v>51.25</v>
      </c>
      <c r="CE607" s="4">
        <f t="shared" si="122"/>
        <v>-85.868722477977968</v>
      </c>
      <c r="CF607" s="4">
        <f t="shared" si="123"/>
        <v>85.868722477977968</v>
      </c>
      <c r="CG607" s="4"/>
      <c r="CH607" s="4"/>
    </row>
    <row r="608" spans="70:86" x14ac:dyDescent="0.15">
      <c r="BR608" s="4"/>
      <c r="BS608" s="4"/>
      <c r="BT608" s="4"/>
      <c r="BU608" s="4"/>
      <c r="BV608" s="4"/>
      <c r="BW608" s="4"/>
      <c r="BX608" s="4"/>
      <c r="BY608" s="4"/>
      <c r="BZ608" s="4"/>
      <c r="CA608" s="4">
        <v>71.5</v>
      </c>
      <c r="CB608" s="4">
        <f t="shared" si="120"/>
        <v>-35.88523373199623</v>
      </c>
      <c r="CC608" s="4">
        <f t="shared" si="121"/>
        <v>35.88523373199623</v>
      </c>
      <c r="CD608" s="4">
        <v>51.5</v>
      </c>
      <c r="CE608" s="4">
        <f t="shared" si="122"/>
        <v>-85.719017726523205</v>
      </c>
      <c r="CF608" s="4">
        <f t="shared" si="123"/>
        <v>85.719017726523205</v>
      </c>
      <c r="CG608" s="4"/>
      <c r="CH608" s="4"/>
    </row>
    <row r="609" spans="70:86" x14ac:dyDescent="0.15">
      <c r="BR609" s="4"/>
      <c r="BS609" s="4"/>
      <c r="BT609" s="4"/>
      <c r="BU609" s="4"/>
      <c r="BV609" s="4"/>
      <c r="BW609" s="4"/>
      <c r="BX609" s="4"/>
      <c r="BY609" s="4"/>
      <c r="BZ609" s="4"/>
      <c r="CA609" s="4">
        <v>71.75</v>
      </c>
      <c r="CB609" s="4">
        <f t="shared" si="120"/>
        <v>-35.382728837668807</v>
      </c>
      <c r="CC609" s="4">
        <f t="shared" si="121"/>
        <v>35.382728837668807</v>
      </c>
      <c r="CD609" s="4">
        <v>51.75</v>
      </c>
      <c r="CE609" s="4">
        <f t="shared" si="122"/>
        <v>-85.568320656654237</v>
      </c>
      <c r="CF609" s="4">
        <f t="shared" si="123"/>
        <v>85.568320656654237</v>
      </c>
      <c r="CG609" s="4"/>
      <c r="CH609" s="4"/>
    </row>
    <row r="610" spans="70:86" x14ac:dyDescent="0.15">
      <c r="BR610" s="4"/>
      <c r="BS610" s="4"/>
      <c r="BT610" s="4"/>
      <c r="BU610" s="4"/>
      <c r="BV610" s="4"/>
      <c r="BW610" s="4"/>
      <c r="BX610" s="4"/>
      <c r="BY610" s="4"/>
      <c r="BZ610" s="4"/>
      <c r="CA610" s="4">
        <v>72</v>
      </c>
      <c r="CB610" s="4">
        <f t="shared" si="120"/>
        <v>-34.871191548325392</v>
      </c>
      <c r="CC610" s="4">
        <f t="shared" si="121"/>
        <v>34.871191548325392</v>
      </c>
      <c r="CD610" s="4">
        <v>52</v>
      </c>
      <c r="CE610" s="4">
        <f t="shared" si="122"/>
        <v>-85.41662601625049</v>
      </c>
      <c r="CF610" s="4">
        <f t="shared" si="123"/>
        <v>85.41662601625049</v>
      </c>
      <c r="CG610" s="4"/>
      <c r="CH610" s="4"/>
    </row>
    <row r="611" spans="70:86" x14ac:dyDescent="0.15">
      <c r="BR611" s="4"/>
      <c r="BS611" s="4"/>
      <c r="BT611" s="4"/>
      <c r="BU611" s="4"/>
      <c r="BV611" s="4"/>
      <c r="BW611" s="4"/>
      <c r="BX611" s="4"/>
      <c r="BY611" s="4"/>
      <c r="BZ611" s="4"/>
      <c r="CA611" s="4">
        <v>72.25</v>
      </c>
      <c r="CB611" s="4">
        <f t="shared" si="120"/>
        <v>-34.350218339917433</v>
      </c>
      <c r="CC611" s="4">
        <f t="shared" si="121"/>
        <v>34.350218339917433</v>
      </c>
      <c r="CD611" s="4">
        <v>52.25</v>
      </c>
      <c r="CE611" s="4">
        <f t="shared" si="122"/>
        <v>-85.263928480923283</v>
      </c>
      <c r="CF611" s="4">
        <f t="shared" si="123"/>
        <v>85.263928480923283</v>
      </c>
      <c r="CG611" s="4"/>
      <c r="CH611" s="4"/>
    </row>
    <row r="612" spans="70:86" x14ac:dyDescent="0.15">
      <c r="BR612" s="4"/>
      <c r="BS612" s="4"/>
      <c r="BT612" s="4"/>
      <c r="BU612" s="4"/>
      <c r="BV612" s="4"/>
      <c r="BW612" s="4"/>
      <c r="BX612" s="4"/>
      <c r="BY612" s="4"/>
      <c r="BZ612" s="4"/>
      <c r="CA612" s="4">
        <v>72.5</v>
      </c>
      <c r="CB612" s="4">
        <f t="shared" si="120"/>
        <v>-33.819373146171706</v>
      </c>
      <c r="CC612" s="4">
        <f t="shared" si="121"/>
        <v>33.819373146171706</v>
      </c>
      <c r="CD612" s="4">
        <v>52.5</v>
      </c>
      <c r="CE612" s="4">
        <f t="shared" si="122"/>
        <v>-85.110222652746003</v>
      </c>
      <c r="CF612" s="4">
        <f t="shared" si="123"/>
        <v>85.110222652746003</v>
      </c>
      <c r="CG612" s="4"/>
      <c r="CH612" s="4"/>
    </row>
    <row r="613" spans="70:86" x14ac:dyDescent="0.15">
      <c r="BR613" s="4"/>
      <c r="BS613" s="4"/>
      <c r="BT613" s="4"/>
      <c r="BU613" s="4"/>
      <c r="BV613" s="4"/>
      <c r="BW613" s="4"/>
      <c r="BX613" s="4"/>
      <c r="BY613" s="4"/>
      <c r="BZ613" s="4"/>
      <c r="CA613" s="4">
        <v>72.75</v>
      </c>
      <c r="CB613" s="4">
        <f t="shared" si="120"/>
        <v>-33.278183544178006</v>
      </c>
      <c r="CC613" s="4">
        <f t="shared" si="121"/>
        <v>33.278183544178006</v>
      </c>
      <c r="CD613" s="4">
        <v>52.75</v>
      </c>
      <c r="CE613" s="4">
        <f t="shared" si="122"/>
        <v>-84.955503058954335</v>
      </c>
      <c r="CF613" s="4">
        <f t="shared" si="123"/>
        <v>84.955503058954335</v>
      </c>
      <c r="CG613" s="4"/>
      <c r="CH613" s="4"/>
    </row>
    <row r="614" spans="70:86" x14ac:dyDescent="0.15">
      <c r="BR614" s="4"/>
      <c r="BS614" s="4"/>
      <c r="BT614" s="4"/>
      <c r="BU614" s="4"/>
      <c r="BV614" s="4"/>
      <c r="BW614" s="4"/>
      <c r="BX614" s="4"/>
      <c r="BY614" s="4"/>
      <c r="BZ614" s="4"/>
      <c r="CA614" s="4">
        <v>73</v>
      </c>
      <c r="CB614" s="4">
        <f t="shared" si="120"/>
        <v>-32.726136343907143</v>
      </c>
      <c r="CC614" s="4">
        <f t="shared" si="121"/>
        <v>32.726136343907143</v>
      </c>
      <c r="CD614" s="4">
        <v>53</v>
      </c>
      <c r="CE614" s="4">
        <f t="shared" si="122"/>
        <v>-84.799764150615417</v>
      </c>
      <c r="CF614" s="4">
        <f t="shared" si="123"/>
        <v>84.799764150615417</v>
      </c>
      <c r="CG614" s="4"/>
      <c r="CH614" s="4"/>
    </row>
    <row r="615" spans="70:86" x14ac:dyDescent="0.15">
      <c r="BR615" s="4"/>
      <c r="BS615" s="4"/>
      <c r="BT615" s="4"/>
      <c r="BU615" s="4"/>
      <c r="BV615" s="4"/>
      <c r="BW615" s="4"/>
      <c r="BX615" s="4"/>
      <c r="BY615" s="4"/>
      <c r="BZ615" s="4"/>
      <c r="CA615" s="4">
        <v>73.25</v>
      </c>
      <c r="CB615" s="4">
        <f t="shared" si="120"/>
        <v>-32.162672463587349</v>
      </c>
      <c r="CC615" s="4">
        <f t="shared" si="121"/>
        <v>32.162672463587349</v>
      </c>
      <c r="CD615" s="4">
        <v>53.25</v>
      </c>
      <c r="CE615" s="4">
        <f t="shared" si="122"/>
        <v>-84.643000301265317</v>
      </c>
      <c r="CF615" s="4">
        <f t="shared" si="123"/>
        <v>84.643000301265317</v>
      </c>
      <c r="CG615" s="4"/>
      <c r="CH615" s="4"/>
    </row>
    <row r="616" spans="70:86" x14ac:dyDescent="0.15">
      <c r="BR616" s="4"/>
      <c r="BS616" s="4"/>
      <c r="BT616" s="4"/>
      <c r="BU616" s="4"/>
      <c r="BV616" s="4"/>
      <c r="BW616" s="4"/>
      <c r="BX616" s="4"/>
      <c r="BY616" s="4"/>
      <c r="BZ616" s="4"/>
      <c r="CA616" s="4">
        <v>73.5</v>
      </c>
      <c r="CB616" s="4">
        <f t="shared" si="120"/>
        <v>-31.587180944174172</v>
      </c>
      <c r="CC616" s="4">
        <f t="shared" si="121"/>
        <v>31.587180944174172</v>
      </c>
      <c r="CD616" s="4">
        <v>53.5</v>
      </c>
      <c r="CE616" s="4">
        <f t="shared" si="122"/>
        <v>-84.485205805513672</v>
      </c>
      <c r="CF616" s="4">
        <f t="shared" si="123"/>
        <v>84.485205805513672</v>
      </c>
      <c r="CG616" s="4"/>
      <c r="CH616" s="4"/>
    </row>
    <row r="617" spans="70:86" x14ac:dyDescent="0.15">
      <c r="BR617" s="4"/>
      <c r="BS617" s="4"/>
      <c r="BT617" s="4"/>
      <c r="BU617" s="4"/>
      <c r="BV617" s="4"/>
      <c r="BW617" s="4"/>
      <c r="BX617" s="4"/>
      <c r="BY617" s="4"/>
      <c r="BZ617" s="4"/>
      <c r="CA617" s="4">
        <v>73.75</v>
      </c>
      <c r="CB617" s="4">
        <f t="shared" si="120"/>
        <v>-30.998991919093111</v>
      </c>
      <c r="CC617" s="4">
        <f t="shared" si="121"/>
        <v>30.998991919093111</v>
      </c>
      <c r="CD617" s="4">
        <v>53.75</v>
      </c>
      <c r="CE617" s="4">
        <f t="shared" si="122"/>
        <v>-84.326374877614654</v>
      </c>
      <c r="CF617" s="4">
        <f t="shared" si="123"/>
        <v>84.326374877614654</v>
      </c>
      <c r="CG617" s="4"/>
      <c r="CH617" s="4"/>
    </row>
    <row r="618" spans="70:86" x14ac:dyDescent="0.15">
      <c r="BR618" s="4"/>
      <c r="BS618" s="4"/>
      <c r="BT618" s="4"/>
      <c r="BU618" s="4"/>
      <c r="BV618" s="4"/>
      <c r="BW618" s="4"/>
      <c r="BX618" s="4"/>
      <c r="BY618" s="4"/>
      <c r="BZ618" s="4"/>
      <c r="CA618" s="4">
        <v>74</v>
      </c>
      <c r="CB618" s="4">
        <f t="shared" si="120"/>
        <v>-30.397368307141328</v>
      </c>
      <c r="CC618" s="4">
        <f t="shared" si="121"/>
        <v>30.397368307141328</v>
      </c>
      <c r="CD618" s="4">
        <v>54</v>
      </c>
      <c r="CE618" s="4">
        <f t="shared" si="122"/>
        <v>-84.166501650003255</v>
      </c>
      <c r="CF618" s="4">
        <f t="shared" si="123"/>
        <v>84.166501650003255</v>
      </c>
      <c r="CG618" s="4"/>
      <c r="CH618" s="4"/>
    </row>
    <row r="619" spans="70:86" x14ac:dyDescent="0.15">
      <c r="BR619" s="4"/>
      <c r="BS619" s="4"/>
      <c r="BT619" s="4"/>
      <c r="BU619" s="4"/>
      <c r="BV619" s="4"/>
      <c r="BW619" s="4"/>
      <c r="BX619" s="4"/>
      <c r="BY619" s="4"/>
      <c r="BZ619" s="4"/>
      <c r="CA619" s="4">
        <v>74.25</v>
      </c>
      <c r="CB619" s="4">
        <f t="shared" si="120"/>
        <v>-29.781495932877515</v>
      </c>
      <c r="CC619" s="4">
        <f t="shared" si="121"/>
        <v>29.781495932877515</v>
      </c>
      <c r="CD619" s="4">
        <v>54.25</v>
      </c>
      <c r="CE619" s="4">
        <f t="shared" si="122"/>
        <v>-84.005580171795728</v>
      </c>
      <c r="CF619" s="4">
        <f t="shared" si="123"/>
        <v>84.005580171795728</v>
      </c>
      <c r="CG619" s="4"/>
      <c r="CH619" s="4"/>
    </row>
    <row r="620" spans="70:86" x14ac:dyDescent="0.15">
      <c r="BR620" s="4"/>
      <c r="BS620" s="4"/>
      <c r="BT620" s="4"/>
      <c r="BU620" s="4"/>
      <c r="BV620" s="4"/>
      <c r="BW620" s="4"/>
      <c r="BX620" s="4"/>
      <c r="BY620" s="4"/>
      <c r="BZ620" s="4"/>
      <c r="CA620" s="4">
        <v>74.5</v>
      </c>
      <c r="CB620" s="4">
        <f t="shared" si="120"/>
        <v>-29.150471694296819</v>
      </c>
      <c r="CC620" s="4">
        <f t="shared" si="121"/>
        <v>29.150471694296819</v>
      </c>
      <c r="CD620" s="4">
        <v>54.5</v>
      </c>
      <c r="CE620" s="4">
        <f t="shared" si="122"/>
        <v>-83.843604407253395</v>
      </c>
      <c r="CF620" s="4">
        <f t="shared" si="123"/>
        <v>83.843604407253395</v>
      </c>
      <c r="CG620" s="4"/>
      <c r="CH620" s="4"/>
    </row>
    <row r="621" spans="70:86" x14ac:dyDescent="0.15">
      <c r="BR621" s="4"/>
      <c r="BS621" s="4"/>
      <c r="BT621" s="4"/>
      <c r="BU621" s="4"/>
      <c r="BV621" s="4"/>
      <c r="BW621" s="4"/>
      <c r="BX621" s="4"/>
      <c r="BY621" s="4"/>
      <c r="BZ621" s="4"/>
      <c r="CA621" s="4">
        <v>74.75</v>
      </c>
      <c r="CB621" s="4">
        <f t="shared" si="120"/>
        <v>-28.50328928387038</v>
      </c>
      <c r="CC621" s="4">
        <f t="shared" si="121"/>
        <v>28.50328928387038</v>
      </c>
      <c r="CD621" s="4">
        <v>54.75</v>
      </c>
      <c r="CE621" s="4">
        <f t="shared" si="122"/>
        <v>-83.680568234208351</v>
      </c>
      <c r="CF621" s="4">
        <f t="shared" si="123"/>
        <v>83.680568234208351</v>
      </c>
      <c r="CG621" s="4"/>
      <c r="CH621" s="4"/>
    </row>
    <row r="622" spans="70:86" x14ac:dyDescent="0.15">
      <c r="BR622" s="4"/>
      <c r="BS622" s="4"/>
      <c r="BT622" s="4"/>
      <c r="BU622" s="4"/>
      <c r="BV622" s="4"/>
      <c r="BW622" s="4"/>
      <c r="BX622" s="4"/>
      <c r="BY622" s="4"/>
      <c r="BZ622" s="4"/>
      <c r="CA622" s="4">
        <v>75</v>
      </c>
      <c r="CB622" s="4">
        <f t="shared" si="120"/>
        <v>-27.838821814150108</v>
      </c>
      <c r="CC622" s="4">
        <f t="shared" si="121"/>
        <v>27.838821814150108</v>
      </c>
      <c r="CD622" s="4">
        <v>55</v>
      </c>
      <c r="CE622" s="4">
        <f t="shared" si="122"/>
        <v>-83.516465442450325</v>
      </c>
      <c r="CF622" s="4">
        <f t="shared" si="123"/>
        <v>83.516465442450325</v>
      </c>
      <c r="CG622" s="4"/>
      <c r="CH622" s="4"/>
    </row>
    <row r="623" spans="70:86" x14ac:dyDescent="0.15">
      <c r="BR623" s="4"/>
      <c r="BS623" s="4"/>
      <c r="BT623" s="4"/>
      <c r="BU623" s="4"/>
      <c r="BV623" s="4"/>
      <c r="BW623" s="4"/>
      <c r="BX623" s="4"/>
      <c r="BY623" s="4"/>
      <c r="BZ623" s="4"/>
      <c r="CA623" s="4">
        <v>75.25</v>
      </c>
      <c r="CB623" s="4">
        <f t="shared" si="120"/>
        <v>-27.155800485347509</v>
      </c>
      <c r="CC623" s="4">
        <f t="shared" si="121"/>
        <v>27.155800485347509</v>
      </c>
      <c r="CD623" s="4">
        <v>55.25</v>
      </c>
      <c r="CE623" s="4">
        <f t="shared" si="122"/>
        <v>-83.351289732073127</v>
      </c>
      <c r="CF623" s="4">
        <f t="shared" si="123"/>
        <v>83.351289732073127</v>
      </c>
      <c r="CG623" s="4"/>
      <c r="CH623" s="4"/>
    </row>
    <row r="624" spans="70:86" x14ac:dyDescent="0.15">
      <c r="BR624" s="4"/>
      <c r="BS624" s="4"/>
      <c r="BT624" s="4"/>
      <c r="BU624" s="4"/>
      <c r="BV624" s="4"/>
      <c r="BW624" s="4"/>
      <c r="BX624" s="4"/>
      <c r="BY624" s="4"/>
      <c r="BZ624" s="4"/>
      <c r="CA624" s="4">
        <v>75.5</v>
      </c>
      <c r="CB624" s="4">
        <f t="shared" si="120"/>
        <v>-26.452788132822597</v>
      </c>
      <c r="CC624" s="4">
        <f t="shared" si="121"/>
        <v>26.452788132822597</v>
      </c>
      <c r="CD624" s="4">
        <v>55.5</v>
      </c>
      <c r="CE624" s="4">
        <f t="shared" si="122"/>
        <v>-83.185034711779736</v>
      </c>
      <c r="CF624" s="4">
        <f t="shared" si="123"/>
        <v>83.185034711779736</v>
      </c>
      <c r="CG624" s="4"/>
      <c r="CH624" s="4"/>
    </row>
    <row r="625" spans="70:86" x14ac:dyDescent="0.15">
      <c r="BR625" s="4"/>
      <c r="BS625" s="4"/>
      <c r="BT625" s="4"/>
      <c r="BU625" s="4"/>
      <c r="BV625" s="4"/>
      <c r="BW625" s="4"/>
      <c r="BX625" s="4"/>
      <c r="BY625" s="4"/>
      <c r="BZ625" s="4"/>
      <c r="CA625" s="4">
        <v>75.75</v>
      </c>
      <c r="CB625" s="4">
        <f t="shared" si="120"/>
        <v>-25.728146066127657</v>
      </c>
      <c r="CC625" s="4">
        <f t="shared" si="121"/>
        <v>25.728146066127657</v>
      </c>
      <c r="CD625" s="4">
        <v>55.75</v>
      </c>
      <c r="CE625" s="4">
        <f t="shared" si="122"/>
        <v>-83.017693897144596</v>
      </c>
      <c r="CF625" s="4">
        <f t="shared" si="123"/>
        <v>83.017693897144596</v>
      </c>
      <c r="CG625" s="4"/>
      <c r="CH625" s="4"/>
    </row>
    <row r="626" spans="70:86" x14ac:dyDescent="0.15">
      <c r="BR626" s="4"/>
      <c r="BS626" s="4"/>
      <c r="BT626" s="4"/>
      <c r="BU626" s="4"/>
      <c r="BV626" s="4"/>
      <c r="BW626" s="4"/>
      <c r="BX626" s="4"/>
      <c r="BY626" s="4"/>
      <c r="BZ626" s="4"/>
      <c r="CA626" s="4">
        <v>76</v>
      </c>
      <c r="CB626" s="4">
        <f t="shared" si="120"/>
        <v>-24.979991993593593</v>
      </c>
      <c r="CC626" s="4">
        <f t="shared" si="121"/>
        <v>24.979991993593593</v>
      </c>
      <c r="CD626" s="4">
        <v>56</v>
      </c>
      <c r="CE626" s="4">
        <f t="shared" si="122"/>
        <v>-82.84926070883192</v>
      </c>
      <c r="CF626" s="4">
        <f t="shared" si="123"/>
        <v>82.84926070883192</v>
      </c>
      <c r="CG626" s="4"/>
      <c r="CH626" s="4"/>
    </row>
    <row r="627" spans="70:86" x14ac:dyDescent="0.15">
      <c r="BR627" s="4"/>
      <c r="BS627" s="4"/>
      <c r="BT627" s="4"/>
      <c r="BU627" s="4"/>
      <c r="BV627" s="4"/>
      <c r="BW627" s="4"/>
      <c r="BX627" s="4"/>
      <c r="BY627" s="4"/>
      <c r="BZ627" s="4"/>
      <c r="CA627" s="4">
        <v>76.25</v>
      </c>
      <c r="CB627" s="4">
        <f t="shared" si="120"/>
        <v>-24.206145913796355</v>
      </c>
      <c r="CC627" s="4">
        <f t="shared" si="121"/>
        <v>24.206145913796355</v>
      </c>
      <c r="CD627" s="4">
        <v>56.25</v>
      </c>
      <c r="CE627" s="4">
        <f t="shared" si="122"/>
        <v>-82.679728470768453</v>
      </c>
      <c r="CF627" s="4">
        <f t="shared" si="123"/>
        <v>82.679728470768453</v>
      </c>
      <c r="CG627" s="4"/>
      <c r="CH627" s="4"/>
    </row>
    <row r="628" spans="70:86" x14ac:dyDescent="0.15">
      <c r="BR628" s="4"/>
      <c r="BS628" s="4"/>
      <c r="BT628" s="4"/>
      <c r="BU628" s="4"/>
      <c r="BV628" s="4"/>
      <c r="BW628" s="4"/>
      <c r="BX628" s="4"/>
      <c r="BY628" s="4"/>
      <c r="BZ628" s="4"/>
      <c r="CA628" s="4">
        <v>76.5</v>
      </c>
      <c r="CB628" s="4">
        <f t="shared" si="120"/>
        <v>-23.404059476936901</v>
      </c>
      <c r="CC628" s="4">
        <f t="shared" si="121"/>
        <v>23.404059476936901</v>
      </c>
      <c r="CD628" s="4">
        <v>56.5</v>
      </c>
      <c r="CE628" s="4">
        <f t="shared" si="122"/>
        <v>-82.509090408269557</v>
      </c>
      <c r="CF628" s="4">
        <f t="shared" si="123"/>
        <v>82.509090408269557</v>
      </c>
      <c r="CG628" s="4"/>
      <c r="CH628" s="4"/>
    </row>
    <row r="629" spans="70:86" x14ac:dyDescent="0.15">
      <c r="BR629" s="4"/>
      <c r="BS629" s="4"/>
      <c r="BT629" s="4"/>
      <c r="BU629" s="4"/>
      <c r="BV629" s="4"/>
      <c r="BW629" s="4"/>
      <c r="BX629" s="4"/>
      <c r="BY629" s="4"/>
      <c r="BZ629" s="4"/>
      <c r="CA629" s="4">
        <v>76.75</v>
      </c>
      <c r="CB629" s="4">
        <f t="shared" si="120"/>
        <v>-22.570722186053331</v>
      </c>
      <c r="CC629" s="4">
        <f t="shared" si="121"/>
        <v>22.570722186053331</v>
      </c>
      <c r="CD629" s="4">
        <v>56.75</v>
      </c>
      <c r="CE629" s="4">
        <f t="shared" si="122"/>
        <v>-82.337339646116817</v>
      </c>
      <c r="CF629" s="4">
        <f t="shared" si="123"/>
        <v>82.337339646116817</v>
      </c>
      <c r="CG629" s="4"/>
      <c r="CH629" s="4"/>
    </row>
    <row r="630" spans="70:86" x14ac:dyDescent="0.15">
      <c r="BR630" s="4"/>
      <c r="BS630" s="4"/>
      <c r="BT630" s="4"/>
      <c r="BU630" s="4"/>
      <c r="BV630" s="4"/>
      <c r="BW630" s="4"/>
      <c r="BX630" s="4"/>
      <c r="BY630" s="4"/>
      <c r="BZ630" s="4"/>
      <c r="CA630" s="4">
        <v>77</v>
      </c>
      <c r="CB630" s="4">
        <f t="shared" si="120"/>
        <v>-21.702534414210707</v>
      </c>
      <c r="CC630" s="4">
        <f t="shared" si="121"/>
        <v>21.702534414210707</v>
      </c>
      <c r="CD630" s="4">
        <v>57</v>
      </c>
      <c r="CE630" s="4">
        <f t="shared" si="122"/>
        <v>-82.164469206585878</v>
      </c>
      <c r="CF630" s="4">
        <f t="shared" si="123"/>
        <v>82.164469206585878</v>
      </c>
      <c r="CG630" s="4"/>
      <c r="CH630" s="4"/>
    </row>
    <row r="631" spans="70:86" x14ac:dyDescent="0.15">
      <c r="BR631" s="4"/>
      <c r="BS631" s="4"/>
      <c r="BT631" s="4"/>
      <c r="BU631" s="4"/>
      <c r="BV631" s="4"/>
      <c r="BW631" s="4"/>
      <c r="BX631" s="4"/>
      <c r="BY631" s="4"/>
      <c r="BZ631" s="4"/>
      <c r="CA631" s="4">
        <v>77.25</v>
      </c>
      <c r="CB631" s="4">
        <f t="shared" si="120"/>
        <v>-20.795131641805011</v>
      </c>
      <c r="CC631" s="4">
        <f t="shared" si="121"/>
        <v>20.795131641805011</v>
      </c>
      <c r="CD631" s="4">
        <v>57.25</v>
      </c>
      <c r="CE631" s="4">
        <f t="shared" si="122"/>
        <v>-81.990472007422909</v>
      </c>
      <c r="CF631" s="4">
        <f t="shared" si="123"/>
        <v>81.990472007422909</v>
      </c>
      <c r="CG631" s="4"/>
      <c r="CH631" s="4"/>
    </row>
    <row r="632" spans="70:86" x14ac:dyDescent="0.15">
      <c r="BR632" s="4"/>
      <c r="BS632" s="4"/>
      <c r="BT632" s="4"/>
      <c r="BU632" s="4"/>
      <c r="BV632" s="4"/>
      <c r="BW632" s="4"/>
      <c r="BX632" s="4"/>
      <c r="BY632" s="4"/>
      <c r="BZ632" s="4"/>
      <c r="CA632" s="4">
        <v>77.5</v>
      </c>
      <c r="CB632" s="4">
        <f t="shared" si="120"/>
        <v>-19.843134832984429</v>
      </c>
      <c r="CC632" s="4">
        <f t="shared" si="121"/>
        <v>19.843134832984429</v>
      </c>
      <c r="CD632" s="4">
        <v>57.5</v>
      </c>
      <c r="CE632" s="4">
        <f t="shared" si="122"/>
        <v>-81.815340859767858</v>
      </c>
      <c r="CF632" s="4">
        <f t="shared" si="123"/>
        <v>81.815340859767858</v>
      </c>
      <c r="CG632" s="4"/>
      <c r="CH632" s="4"/>
    </row>
    <row r="633" spans="70:86" x14ac:dyDescent="0.15">
      <c r="BR633" s="4"/>
      <c r="BS633" s="4"/>
      <c r="BT633" s="4"/>
      <c r="BU633" s="4"/>
      <c r="BV633" s="4"/>
      <c r="BW633" s="4"/>
      <c r="BX633" s="4"/>
      <c r="BY633" s="4"/>
      <c r="BZ633" s="4"/>
      <c r="CA633" s="4">
        <v>77.75</v>
      </c>
      <c r="CB633" s="4">
        <f t="shared" si="120"/>
        <v>-18.839785030620703</v>
      </c>
      <c r="CC633" s="4">
        <f t="shared" si="121"/>
        <v>18.839785030620703</v>
      </c>
      <c r="CD633" s="4">
        <v>57.75</v>
      </c>
      <c r="CE633" s="4">
        <f t="shared" si="122"/>
        <v>-81.639068466023062</v>
      </c>
      <c r="CF633" s="4">
        <f t="shared" si="123"/>
        <v>81.639068466023062</v>
      </c>
      <c r="CG633" s="4"/>
      <c r="CH633" s="4"/>
    </row>
    <row r="634" spans="70:86" x14ac:dyDescent="0.15">
      <c r="BR634" s="4"/>
      <c r="BS634" s="4"/>
      <c r="BT634" s="4"/>
      <c r="BU634" s="4"/>
      <c r="BV634" s="4"/>
      <c r="BW634" s="4"/>
      <c r="BX634" s="4"/>
      <c r="BY634" s="4"/>
      <c r="BZ634" s="4"/>
      <c r="CA634" s="4">
        <v>78</v>
      </c>
      <c r="CB634" s="4">
        <f t="shared" si="120"/>
        <v>-17.776388834631177</v>
      </c>
      <c r="CC634" s="4">
        <f t="shared" si="121"/>
        <v>17.776388834631177</v>
      </c>
      <c r="CD634" s="4">
        <v>58</v>
      </c>
      <c r="CE634" s="4">
        <f t="shared" si="122"/>
        <v>-81.461647417665205</v>
      </c>
      <c r="CF634" s="4">
        <f t="shared" si="123"/>
        <v>81.461647417665205</v>
      </c>
      <c r="CG634" s="4"/>
      <c r="CH634" s="4"/>
    </row>
    <row r="635" spans="70:86" x14ac:dyDescent="0.15">
      <c r="BR635" s="4"/>
      <c r="BS635" s="4"/>
      <c r="BT635" s="4"/>
      <c r="BU635" s="4"/>
      <c r="BV635" s="4"/>
      <c r="BW635" s="4"/>
      <c r="BX635" s="4"/>
      <c r="BY635" s="4"/>
      <c r="BZ635" s="4"/>
      <c r="CA635" s="4">
        <v>78.25</v>
      </c>
      <c r="CB635" s="4">
        <f t="shared" si="120"/>
        <v>-16.641439240642619</v>
      </c>
      <c r="CC635" s="4">
        <f t="shared" si="121"/>
        <v>16.641439240642619</v>
      </c>
      <c r="CD635" s="4">
        <v>58.25</v>
      </c>
      <c r="CE635" s="4">
        <f t="shared" si="122"/>
        <v>-81.283070192998991</v>
      </c>
      <c r="CF635" s="4">
        <f t="shared" si="123"/>
        <v>81.283070192998991</v>
      </c>
      <c r="CG635" s="4"/>
      <c r="CH635" s="4"/>
    </row>
    <row r="636" spans="70:86" x14ac:dyDescent="0.15">
      <c r="BR636" s="4"/>
      <c r="BS636" s="4"/>
      <c r="BT636" s="4"/>
      <c r="BU636" s="4"/>
      <c r="BV636" s="4"/>
      <c r="BW636" s="4"/>
      <c r="BX636" s="4"/>
      <c r="BY636" s="4"/>
      <c r="BZ636" s="4"/>
      <c r="CA636" s="4">
        <v>78.5</v>
      </c>
      <c r="CB636" s="4">
        <f t="shared" si="120"/>
        <v>-15.419143945109274</v>
      </c>
      <c r="CC636" s="4">
        <f t="shared" si="121"/>
        <v>15.419143945109274</v>
      </c>
      <c r="CD636" s="4">
        <v>58.5</v>
      </c>
      <c r="CE636" s="4">
        <f t="shared" si="122"/>
        <v>-81.103329154850357</v>
      </c>
      <c r="CF636" s="4">
        <f t="shared" si="123"/>
        <v>81.103329154850357</v>
      </c>
      <c r="CG636" s="4"/>
      <c r="CH636" s="4"/>
    </row>
    <row r="637" spans="70:86" x14ac:dyDescent="0.15">
      <c r="BR637" s="4"/>
      <c r="BS637" s="4"/>
      <c r="BT637" s="4"/>
      <c r="BU637" s="4"/>
      <c r="BV637" s="4"/>
      <c r="BW637" s="4"/>
      <c r="BX637" s="4"/>
      <c r="BY637" s="4"/>
      <c r="BZ637" s="4"/>
      <c r="CA637" s="4">
        <v>78.75</v>
      </c>
      <c r="CB637" s="4">
        <f t="shared" si="120"/>
        <v>-14.086784586980807</v>
      </c>
      <c r="CC637" s="4">
        <f t="shared" si="121"/>
        <v>14.086784586980807</v>
      </c>
      <c r="CD637" s="4">
        <v>58.75</v>
      </c>
      <c r="CE637" s="4">
        <f t="shared" si="122"/>
        <v>-80.922416548197575</v>
      </c>
      <c r="CF637" s="4">
        <f t="shared" si="123"/>
        <v>80.922416548197575</v>
      </c>
      <c r="CG637" s="4"/>
      <c r="CH637" s="4"/>
    </row>
    <row r="638" spans="70:86" x14ac:dyDescent="0.15">
      <c r="BR638" s="4"/>
      <c r="BS638" s="4"/>
      <c r="BT638" s="4"/>
      <c r="BU638" s="4"/>
      <c r="BV638" s="4"/>
      <c r="BW638" s="4"/>
      <c r="BX638" s="4"/>
      <c r="BY638" s="4"/>
      <c r="BZ638" s="4"/>
      <c r="CA638" s="4">
        <v>79</v>
      </c>
      <c r="CB638" s="4">
        <f t="shared" si="120"/>
        <v>-12.609520212918492</v>
      </c>
      <c r="CC638" s="4">
        <f t="shared" si="121"/>
        <v>12.609520212918492</v>
      </c>
      <c r="CD638" s="4">
        <v>59</v>
      </c>
      <c r="CE638" s="4">
        <f t="shared" si="122"/>
        <v>-80.740324497737802</v>
      </c>
      <c r="CF638" s="4">
        <f t="shared" si="123"/>
        <v>80.740324497737802</v>
      </c>
      <c r="CG638" s="4"/>
      <c r="CH638" s="4"/>
    </row>
    <row r="639" spans="70:86" x14ac:dyDescent="0.15">
      <c r="BR639" s="4"/>
      <c r="BS639" s="4"/>
      <c r="BT639" s="4"/>
      <c r="BU639" s="4"/>
      <c r="BV639" s="4"/>
      <c r="BW639" s="4"/>
      <c r="BX639" s="4"/>
      <c r="BY639" s="4"/>
      <c r="BZ639" s="4"/>
      <c r="CA639" s="4">
        <v>79.25</v>
      </c>
      <c r="CB639" s="4">
        <f t="shared" si="120"/>
        <v>-10.928746497197197</v>
      </c>
      <c r="CC639" s="4">
        <f t="shared" si="121"/>
        <v>10.928746497197197</v>
      </c>
      <c r="CD639" s="4">
        <v>59.25</v>
      </c>
      <c r="CE639" s="4">
        <f t="shared" si="122"/>
        <v>-80.557045005387337</v>
      </c>
      <c r="CF639" s="4">
        <f t="shared" si="123"/>
        <v>80.557045005387337</v>
      </c>
      <c r="CG639" s="4"/>
      <c r="CH639" s="4"/>
    </row>
    <row r="640" spans="70:86" x14ac:dyDescent="0.15">
      <c r="BR640" s="4"/>
      <c r="BS640" s="4"/>
      <c r="BT640" s="4"/>
      <c r="BU640" s="4"/>
      <c r="BV640" s="4"/>
      <c r="BW640" s="4"/>
      <c r="BX640" s="4"/>
      <c r="BY640" s="4"/>
      <c r="BZ640" s="4"/>
      <c r="CA640" s="4">
        <v>79.5</v>
      </c>
      <c r="CB640" s="4">
        <f t="shared" si="120"/>
        <v>-8.9302855497458751</v>
      </c>
      <c r="CC640" s="4">
        <f t="shared" si="121"/>
        <v>8.9302855497458751</v>
      </c>
      <c r="CD640" s="4">
        <v>59.5</v>
      </c>
      <c r="CE640" s="4">
        <f t="shared" si="122"/>
        <v>-80.372569947712876</v>
      </c>
      <c r="CF640" s="4">
        <f t="shared" si="123"/>
        <v>80.372569947712876</v>
      </c>
      <c r="CG640" s="4"/>
      <c r="CH640" s="4"/>
    </row>
    <row r="641" spans="70:86" x14ac:dyDescent="0.15">
      <c r="BR641" s="4"/>
      <c r="BS641" s="4"/>
      <c r="BT641" s="4"/>
      <c r="BU641" s="4"/>
      <c r="BV641" s="4"/>
      <c r="BW641" s="4"/>
      <c r="BX641" s="4"/>
      <c r="BY641" s="4"/>
      <c r="BZ641" s="4"/>
      <c r="CA641" s="4">
        <v>79.75</v>
      </c>
      <c r="CB641" s="4">
        <f t="shared" si="120"/>
        <v>-6.3196123298822693</v>
      </c>
      <c r="CC641" s="4">
        <f t="shared" si="121"/>
        <v>6.3196123298822693</v>
      </c>
      <c r="CD641" s="4">
        <v>59.75</v>
      </c>
      <c r="CE641" s="4">
        <f t="shared" si="122"/>
        <v>-80.186891073292017</v>
      </c>
      <c r="CF641" s="4">
        <f t="shared" si="123"/>
        <v>80.186891073292017</v>
      </c>
      <c r="CG641" s="4"/>
      <c r="CH641" s="4"/>
    </row>
    <row r="642" spans="70:86" x14ac:dyDescent="0.15">
      <c r="BR642" s="4"/>
      <c r="BS642" s="4"/>
      <c r="BT642" s="4"/>
      <c r="BU642" s="4"/>
      <c r="BV642" s="4"/>
      <c r="BW642" s="4"/>
      <c r="BX642" s="4"/>
      <c r="BY642" s="4"/>
      <c r="BZ642" s="4"/>
      <c r="CA642" s="4">
        <v>80</v>
      </c>
      <c r="CB642" s="4">
        <f t="shared" si="120"/>
        <v>0</v>
      </c>
      <c r="CC642" s="4">
        <f t="shared" si="121"/>
        <v>0</v>
      </c>
      <c r="CD642" s="4">
        <v>60</v>
      </c>
      <c r="CE642" s="4">
        <f t="shared" si="122"/>
        <v>-80</v>
      </c>
      <c r="CF642" s="4">
        <f t="shared" si="123"/>
        <v>80</v>
      </c>
      <c r="CG642" s="4"/>
      <c r="CH642" s="4"/>
    </row>
    <row r="643" spans="70:86" x14ac:dyDescent="0.15"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>
        <v>60.25</v>
      </c>
      <c r="CE643" s="4">
        <f t="shared" ref="CE643:CE706" si="124">-SQRT(100^2-CD643^2)</f>
        <v>-79.811888212220609</v>
      </c>
      <c r="CF643" s="4">
        <f t="shared" ref="CF643:CF706" si="125">SQRT(100^2-CD643^2)</f>
        <v>79.811888212220609</v>
      </c>
      <c r="CG643" s="4"/>
      <c r="CH643" s="4"/>
    </row>
    <row r="644" spans="70:86" x14ac:dyDescent="0.15"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>
        <v>60.5</v>
      </c>
      <c r="CE644" s="4">
        <f t="shared" si="124"/>
        <v>-79.622547057978494</v>
      </c>
      <c r="CF644" s="4">
        <f t="shared" si="125"/>
        <v>79.622547057978494</v>
      </c>
      <c r="CG644" s="4"/>
      <c r="CH644" s="4"/>
    </row>
    <row r="645" spans="70:86" x14ac:dyDescent="0.15"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>
        <v>60.75</v>
      </c>
      <c r="CE645" s="4">
        <f t="shared" si="124"/>
        <v>-79.431967745990022</v>
      </c>
      <c r="CF645" s="4">
        <f t="shared" si="125"/>
        <v>79.431967745990022</v>
      </c>
      <c r="CG645" s="4"/>
      <c r="CH645" s="4"/>
    </row>
    <row r="646" spans="70:86" x14ac:dyDescent="0.15"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>
        <v>61</v>
      </c>
      <c r="CE646" s="4">
        <f t="shared" si="124"/>
        <v>-79.240141342630125</v>
      </c>
      <c r="CF646" s="4">
        <f t="shared" si="125"/>
        <v>79.240141342630125</v>
      </c>
      <c r="CG646" s="4"/>
      <c r="CH646" s="4"/>
    </row>
    <row r="647" spans="70:86" x14ac:dyDescent="0.15"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>
        <v>61.25</v>
      </c>
      <c r="CE647" s="4">
        <f t="shared" si="124"/>
        <v>-79.04705876881188</v>
      </c>
      <c r="CF647" s="4">
        <f t="shared" si="125"/>
        <v>79.04705876881188</v>
      </c>
      <c r="CG647" s="4"/>
      <c r="CH647" s="4"/>
    </row>
    <row r="648" spans="70:86" x14ac:dyDescent="0.15"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>
        <v>61.5</v>
      </c>
      <c r="CE648" s="4">
        <f t="shared" si="124"/>
        <v>-78.852710796776037</v>
      </c>
      <c r="CF648" s="4">
        <f t="shared" si="125"/>
        <v>78.852710796776037</v>
      </c>
      <c r="CG648" s="4"/>
      <c r="CH648" s="4"/>
    </row>
    <row r="649" spans="70:86" x14ac:dyDescent="0.15"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>
        <v>61.75</v>
      </c>
      <c r="CE649" s="4">
        <f t="shared" si="124"/>
        <v>-78.657088046786981</v>
      </c>
      <c r="CF649" s="4">
        <f t="shared" si="125"/>
        <v>78.657088046786981</v>
      </c>
      <c r="CG649" s="4"/>
      <c r="CH649" s="4"/>
    </row>
    <row r="650" spans="70:86" x14ac:dyDescent="0.15"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>
        <v>62</v>
      </c>
      <c r="CE650" s="4">
        <f t="shared" si="124"/>
        <v>-78.46018098373213</v>
      </c>
      <c r="CF650" s="4">
        <f t="shared" si="125"/>
        <v>78.46018098373213</v>
      </c>
      <c r="CG650" s="4"/>
      <c r="CH650" s="4"/>
    </row>
    <row r="651" spans="70:86" x14ac:dyDescent="0.15"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>
        <v>62.25</v>
      </c>
      <c r="CE651" s="4">
        <f t="shared" si="124"/>
        <v>-78.261979913620891</v>
      </c>
      <c r="CF651" s="4">
        <f t="shared" si="125"/>
        <v>78.261979913620891</v>
      </c>
      <c r="CG651" s="4"/>
      <c r="CH651" s="4"/>
    </row>
    <row r="652" spans="70:86" x14ac:dyDescent="0.15"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>
        <v>62.5</v>
      </c>
      <c r="CE652" s="4">
        <f t="shared" si="124"/>
        <v>-78.062474979979982</v>
      </c>
      <c r="CF652" s="4">
        <f t="shared" si="125"/>
        <v>78.062474979979982</v>
      </c>
      <c r="CG652" s="4"/>
      <c r="CH652" s="4"/>
    </row>
    <row r="653" spans="70:86" x14ac:dyDescent="0.15"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>
        <v>62.75</v>
      </c>
      <c r="CE653" s="4">
        <f t="shared" si="124"/>
        <v>-77.861656160140853</v>
      </c>
      <c r="CF653" s="4">
        <f t="shared" si="125"/>
        <v>77.861656160140853</v>
      </c>
      <c r="CG653" s="4"/>
      <c r="CH653" s="4"/>
    </row>
    <row r="654" spans="70:86" x14ac:dyDescent="0.15"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>
        <v>63</v>
      </c>
      <c r="CE654" s="4">
        <f t="shared" si="124"/>
        <v>-77.659513261415697</v>
      </c>
      <c r="CF654" s="4">
        <f t="shared" si="125"/>
        <v>77.659513261415697</v>
      </c>
      <c r="CG654" s="4"/>
      <c r="CH654" s="4"/>
    </row>
    <row r="655" spans="70:86" x14ac:dyDescent="0.15"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>
        <v>63.25</v>
      </c>
      <c r="CE655" s="4">
        <f t="shared" si="124"/>
        <v>-77.45603591715755</v>
      </c>
      <c r="CF655" s="4">
        <f t="shared" si="125"/>
        <v>77.45603591715755</v>
      </c>
      <c r="CG655" s="4"/>
      <c r="CH655" s="4"/>
    </row>
    <row r="656" spans="70:86" x14ac:dyDescent="0.15"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>
        <v>63.5</v>
      </c>
      <c r="CE656" s="4">
        <f t="shared" si="124"/>
        <v>-77.25121358270043</v>
      </c>
      <c r="CF656" s="4">
        <f t="shared" si="125"/>
        <v>77.25121358270043</v>
      </c>
      <c r="CG656" s="4"/>
      <c r="CH656" s="4"/>
    </row>
    <row r="657" spans="70:86" x14ac:dyDescent="0.15"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>
        <v>63.75</v>
      </c>
      <c r="CE657" s="4">
        <f t="shared" si="124"/>
        <v>-77.045035531174875</v>
      </c>
      <c r="CF657" s="4">
        <f t="shared" si="125"/>
        <v>77.045035531174875</v>
      </c>
      <c r="CG657" s="4"/>
      <c r="CH657" s="4"/>
    </row>
    <row r="658" spans="70:86" x14ac:dyDescent="0.15"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>
        <v>64</v>
      </c>
      <c r="CE658" s="4">
        <f t="shared" si="124"/>
        <v>-76.837490849194182</v>
      </c>
      <c r="CF658" s="4">
        <f t="shared" si="125"/>
        <v>76.837490849194182</v>
      </c>
      <c r="CG658" s="4"/>
      <c r="CH658" s="4"/>
    </row>
    <row r="659" spans="70:86" x14ac:dyDescent="0.15"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>
        <v>64.25</v>
      </c>
      <c r="CE659" s="4">
        <f t="shared" si="124"/>
        <v>-76.628568432406468</v>
      </c>
      <c r="CF659" s="4">
        <f t="shared" si="125"/>
        <v>76.628568432406468</v>
      </c>
      <c r="CG659" s="4"/>
      <c r="CH659" s="4"/>
    </row>
    <row r="660" spans="70:86" x14ac:dyDescent="0.15"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>
        <v>64.5</v>
      </c>
      <c r="CE660" s="4">
        <f t="shared" si="124"/>
        <v>-76.418256980907387</v>
      </c>
      <c r="CF660" s="4">
        <f t="shared" si="125"/>
        <v>76.418256980907387</v>
      </c>
      <c r="CG660" s="4"/>
      <c r="CH660" s="4"/>
    </row>
    <row r="661" spans="70:86" x14ac:dyDescent="0.15"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>
        <v>64.75</v>
      </c>
      <c r="CE661" s="4">
        <f t="shared" si="124"/>
        <v>-76.206544994508178</v>
      </c>
      <c r="CF661" s="4">
        <f t="shared" si="125"/>
        <v>76.206544994508178</v>
      </c>
      <c r="CG661" s="4"/>
      <c r="CH661" s="4"/>
    </row>
    <row r="662" spans="70:86" x14ac:dyDescent="0.15"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>
        <v>65</v>
      </c>
      <c r="CE662" s="4">
        <f t="shared" si="124"/>
        <v>-75.993420767853323</v>
      </c>
      <c r="CF662" s="4">
        <f t="shared" si="125"/>
        <v>75.993420767853323</v>
      </c>
      <c r="CG662" s="4"/>
      <c r="CH662" s="4"/>
    </row>
    <row r="663" spans="70:86" x14ac:dyDescent="0.15"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>
        <v>65.25</v>
      </c>
      <c r="CE663" s="4">
        <f t="shared" si="124"/>
        <v>-75.778872385381931</v>
      </c>
      <c r="CF663" s="4">
        <f t="shared" si="125"/>
        <v>75.778872385381931</v>
      </c>
      <c r="CG663" s="4"/>
      <c r="CH663" s="4"/>
    </row>
    <row r="664" spans="70:86" x14ac:dyDescent="0.15"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>
        <v>65.5</v>
      </c>
      <c r="CE664" s="4">
        <f t="shared" si="124"/>
        <v>-75.562887716126895</v>
      </c>
      <c r="CF664" s="4">
        <f t="shared" si="125"/>
        <v>75.562887716126895</v>
      </c>
      <c r="CG664" s="4"/>
      <c r="CH664" s="4"/>
    </row>
    <row r="665" spans="70:86" x14ac:dyDescent="0.15"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>
        <v>65.75</v>
      </c>
      <c r="CE665" s="4">
        <f t="shared" si="124"/>
        <v>-75.345454408345034</v>
      </c>
      <c r="CF665" s="4">
        <f t="shared" si="125"/>
        <v>75.345454408345034</v>
      </c>
      <c r="CG665" s="4"/>
      <c r="CH665" s="4"/>
    </row>
    <row r="666" spans="70:86" x14ac:dyDescent="0.15"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>
        <v>66</v>
      </c>
      <c r="CE666" s="4">
        <f t="shared" si="124"/>
        <v>-75.126559883971794</v>
      </c>
      <c r="CF666" s="4">
        <f t="shared" si="125"/>
        <v>75.126559883971794</v>
      </c>
      <c r="CG666" s="4"/>
      <c r="CH666" s="4"/>
    </row>
    <row r="667" spans="70:86" x14ac:dyDescent="0.15"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>
        <v>66.25</v>
      </c>
      <c r="CE667" s="4">
        <f t="shared" si="124"/>
        <v>-74.906191332893172</v>
      </c>
      <c r="CF667" s="4">
        <f t="shared" si="125"/>
        <v>74.906191332893172</v>
      </c>
      <c r="CG667" s="4"/>
      <c r="CH667" s="4"/>
    </row>
    <row r="668" spans="70:86" x14ac:dyDescent="0.15"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>
        <v>66.5</v>
      </c>
      <c r="CE668" s="4">
        <f t="shared" si="124"/>
        <v>-74.684335707027614</v>
      </c>
      <c r="CF668" s="4">
        <f t="shared" si="125"/>
        <v>74.684335707027614</v>
      </c>
      <c r="CG668" s="4"/>
      <c r="CH668" s="4"/>
    </row>
    <row r="669" spans="70:86" x14ac:dyDescent="0.15"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>
        <v>66.75</v>
      </c>
      <c r="CE669" s="4">
        <f t="shared" si="124"/>
        <v>-74.46097971421004</v>
      </c>
      <c r="CF669" s="4">
        <f t="shared" si="125"/>
        <v>74.46097971421004</v>
      </c>
      <c r="CG669" s="4"/>
      <c r="CH669" s="4"/>
    </row>
    <row r="670" spans="70:86" x14ac:dyDescent="0.15"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>
        <v>67</v>
      </c>
      <c r="CE670" s="4">
        <f t="shared" si="124"/>
        <v>-74.236109811869852</v>
      </c>
      <c r="CF670" s="4">
        <f t="shared" si="125"/>
        <v>74.236109811869852</v>
      </c>
      <c r="CG670" s="4"/>
      <c r="CH670" s="4"/>
    </row>
    <row r="671" spans="70:86" x14ac:dyDescent="0.15"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>
        <v>67.25</v>
      </c>
      <c r="CE671" s="4">
        <f t="shared" si="124"/>
        <v>-74.009712200494334</v>
      </c>
      <c r="CF671" s="4">
        <f t="shared" si="125"/>
        <v>74.009712200494334</v>
      </c>
      <c r="CG671" s="4"/>
      <c r="CH671" s="4"/>
    </row>
    <row r="672" spans="70:86" x14ac:dyDescent="0.15"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>
        <v>67.5</v>
      </c>
      <c r="CE672" s="4">
        <f t="shared" si="124"/>
        <v>-73.781772816868525</v>
      </c>
      <c r="CF672" s="4">
        <f t="shared" si="125"/>
        <v>73.781772816868525</v>
      </c>
      <c r="CG672" s="4"/>
      <c r="CH672" s="4"/>
    </row>
    <row r="673" spans="70:86" x14ac:dyDescent="0.15"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>
        <v>67.75</v>
      </c>
      <c r="CE673" s="4">
        <f t="shared" si="124"/>
        <v>-73.552277327082123</v>
      </c>
      <c r="CF673" s="4">
        <f t="shared" si="125"/>
        <v>73.552277327082123</v>
      </c>
      <c r="CG673" s="4"/>
      <c r="CH673" s="4"/>
    </row>
    <row r="674" spans="70:86" x14ac:dyDescent="0.15"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>
        <v>68</v>
      </c>
      <c r="CE674" s="4">
        <f t="shared" si="124"/>
        <v>-73.321211119293437</v>
      </c>
      <c r="CF674" s="4">
        <f t="shared" si="125"/>
        <v>73.321211119293437</v>
      </c>
      <c r="CG674" s="4"/>
      <c r="CH674" s="4"/>
    </row>
    <row r="675" spans="70:86" x14ac:dyDescent="0.15"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>
        <v>68.25</v>
      </c>
      <c r="CE675" s="4">
        <f t="shared" si="124"/>
        <v>-73.088559296240064</v>
      </c>
      <c r="CF675" s="4">
        <f t="shared" si="125"/>
        <v>73.088559296240064</v>
      </c>
      <c r="CG675" s="4"/>
      <c r="CH675" s="4"/>
    </row>
    <row r="676" spans="70:86" x14ac:dyDescent="0.15"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>
        <v>68.5</v>
      </c>
      <c r="CE676" s="4">
        <f t="shared" si="124"/>
        <v>-72.854306667485346</v>
      </c>
      <c r="CF676" s="4">
        <f t="shared" si="125"/>
        <v>72.854306667485346</v>
      </c>
      <c r="CG676" s="4"/>
      <c r="CH676" s="4"/>
    </row>
    <row r="677" spans="70:86" x14ac:dyDescent="0.15"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>
        <v>68.75</v>
      </c>
      <c r="CE677" s="4">
        <f t="shared" si="124"/>
        <v>-72.618437741389073</v>
      </c>
      <c r="CF677" s="4">
        <f t="shared" si="125"/>
        <v>72.618437741389073</v>
      </c>
      <c r="CG677" s="4"/>
      <c r="CH677" s="4"/>
    </row>
    <row r="678" spans="70:86" x14ac:dyDescent="0.15"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>
        <v>69</v>
      </c>
      <c r="CE678" s="4">
        <f t="shared" si="124"/>
        <v>-72.380936716790288</v>
      </c>
      <c r="CF678" s="4">
        <f t="shared" si="125"/>
        <v>72.380936716790288</v>
      </c>
      <c r="CG678" s="4"/>
      <c r="CH678" s="4"/>
    </row>
    <row r="679" spans="70:86" x14ac:dyDescent="0.15"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>
        <v>69.25</v>
      </c>
      <c r="CE679" s="4">
        <f t="shared" si="124"/>
        <v>-72.141787474389631</v>
      </c>
      <c r="CF679" s="4">
        <f t="shared" si="125"/>
        <v>72.141787474389631</v>
      </c>
      <c r="CG679" s="4"/>
      <c r="CH679" s="4"/>
    </row>
    <row r="680" spans="70:86" x14ac:dyDescent="0.15"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>
        <v>69.5</v>
      </c>
      <c r="CE680" s="4">
        <f t="shared" si="124"/>
        <v>-71.900973567817559</v>
      </c>
      <c r="CF680" s="4">
        <f t="shared" si="125"/>
        <v>71.900973567817559</v>
      </c>
      <c r="CG680" s="4"/>
      <c r="CH680" s="4"/>
    </row>
    <row r="681" spans="70:86" x14ac:dyDescent="0.15"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>
        <v>69.75</v>
      </c>
      <c r="CE681" s="4">
        <f t="shared" si="124"/>
        <v>-71.658478214374611</v>
      </c>
      <c r="CF681" s="4">
        <f t="shared" si="125"/>
        <v>71.658478214374611</v>
      </c>
      <c r="CG681" s="4"/>
      <c r="CH681" s="4"/>
    </row>
    <row r="682" spans="70:86" x14ac:dyDescent="0.15"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>
        <v>70</v>
      </c>
      <c r="CE682" s="4">
        <f t="shared" si="124"/>
        <v>-71.414284285428494</v>
      </c>
      <c r="CF682" s="4">
        <f t="shared" si="125"/>
        <v>71.414284285428494</v>
      </c>
      <c r="CG682" s="4"/>
      <c r="CH682" s="4"/>
    </row>
    <row r="683" spans="70:86" x14ac:dyDescent="0.15"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>
        <v>70.25</v>
      </c>
      <c r="CE683" s="4">
        <f t="shared" si="124"/>
        <v>-71.168374296452768</v>
      </c>
      <c r="CF683" s="4">
        <f t="shared" si="125"/>
        <v>71.168374296452768</v>
      </c>
      <c r="CG683" s="4"/>
      <c r="CH683" s="4"/>
    </row>
    <row r="684" spans="70:86" x14ac:dyDescent="0.15"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>
        <v>70.5</v>
      </c>
      <c r="CE684" s="4">
        <f t="shared" si="124"/>
        <v>-70.920730396690075</v>
      </c>
      <c r="CF684" s="4">
        <f t="shared" si="125"/>
        <v>70.920730396690075</v>
      </c>
      <c r="CG684" s="4"/>
      <c r="CH684" s="4"/>
    </row>
    <row r="685" spans="70:86" x14ac:dyDescent="0.15"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>
        <v>70.75</v>
      </c>
      <c r="CE685" s="4">
        <f t="shared" si="124"/>
        <v>-70.671334358422868</v>
      </c>
      <c r="CF685" s="4">
        <f t="shared" si="125"/>
        <v>70.671334358422868</v>
      </c>
      <c r="CG685" s="4"/>
      <c r="CH685" s="4"/>
    </row>
    <row r="686" spans="70:86" x14ac:dyDescent="0.15"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>
        <v>71</v>
      </c>
      <c r="CE686" s="4">
        <f t="shared" si="124"/>
        <v>-70.420167565833012</v>
      </c>
      <c r="CF686" s="4">
        <f t="shared" si="125"/>
        <v>70.420167565833012</v>
      </c>
      <c r="CG686" s="4"/>
      <c r="CH686" s="4"/>
    </row>
    <row r="687" spans="70:86" x14ac:dyDescent="0.15"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>
        <v>71.25</v>
      </c>
      <c r="CE687" s="4">
        <f t="shared" si="124"/>
        <v>-70.167211003430936</v>
      </c>
      <c r="CF687" s="4">
        <f t="shared" si="125"/>
        <v>70.167211003430936</v>
      </c>
      <c r="CG687" s="4"/>
      <c r="CH687" s="4"/>
    </row>
    <row r="688" spans="70:86" x14ac:dyDescent="0.15"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>
        <v>71.5</v>
      </c>
      <c r="CE688" s="4">
        <f t="shared" si="124"/>
        <v>-69.91244524403362</v>
      </c>
      <c r="CF688" s="4">
        <f t="shared" si="125"/>
        <v>69.91244524403362</v>
      </c>
      <c r="CG688" s="4"/>
      <c r="CH688" s="4"/>
    </row>
    <row r="689" spans="70:86" x14ac:dyDescent="0.15"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>
        <v>71.75</v>
      </c>
      <c r="CE689" s="4">
        <f t="shared" si="124"/>
        <v>-69.655850436269887</v>
      </c>
      <c r="CF689" s="4">
        <f t="shared" si="125"/>
        <v>69.655850436269887</v>
      </c>
      <c r="CG689" s="4"/>
      <c r="CH689" s="4"/>
    </row>
    <row r="690" spans="70:86" x14ac:dyDescent="0.15"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>
        <v>72</v>
      </c>
      <c r="CE690" s="4">
        <f t="shared" si="124"/>
        <v>-69.397406291589888</v>
      </c>
      <c r="CF690" s="4">
        <f t="shared" si="125"/>
        <v>69.397406291589888</v>
      </c>
      <c r="CG690" s="4"/>
      <c r="CH690" s="4"/>
    </row>
    <row r="691" spans="70:86" x14ac:dyDescent="0.15"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>
        <v>72.25</v>
      </c>
      <c r="CE691" s="4">
        <f t="shared" si="124"/>
        <v>-69.137092070754605</v>
      </c>
      <c r="CF691" s="4">
        <f t="shared" si="125"/>
        <v>69.137092070754605</v>
      </c>
      <c r="CG691" s="4"/>
      <c r="CH691" s="4"/>
    </row>
    <row r="692" spans="70:86" x14ac:dyDescent="0.15"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>
        <v>72.5</v>
      </c>
      <c r="CE692" s="4">
        <f t="shared" si="124"/>
        <v>-68.874886569779548</v>
      </c>
      <c r="CF692" s="4">
        <f t="shared" si="125"/>
        <v>68.874886569779548</v>
      </c>
      <c r="CG692" s="4"/>
      <c r="CH692" s="4"/>
    </row>
    <row r="693" spans="70:86" x14ac:dyDescent="0.15"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>
        <v>72.75</v>
      </c>
      <c r="CE693" s="4">
        <f t="shared" si="124"/>
        <v>-68.610768105305453</v>
      </c>
      <c r="CF693" s="4">
        <f t="shared" si="125"/>
        <v>68.610768105305453</v>
      </c>
      <c r="CG693" s="4"/>
      <c r="CH693" s="4"/>
    </row>
    <row r="694" spans="70:86" x14ac:dyDescent="0.15"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>
        <v>73</v>
      </c>
      <c r="CE694" s="4">
        <f t="shared" si="124"/>
        <v>-68.3447144993671</v>
      </c>
      <c r="CF694" s="4">
        <f t="shared" si="125"/>
        <v>68.3447144993671</v>
      </c>
      <c r="CG694" s="4"/>
      <c r="CH694" s="4"/>
    </row>
    <row r="695" spans="70:86" x14ac:dyDescent="0.15"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>
        <v>73.25</v>
      </c>
      <c r="CE695" s="4">
        <f t="shared" si="124"/>
        <v>-68.076703063529749</v>
      </c>
      <c r="CF695" s="4">
        <f t="shared" si="125"/>
        <v>68.076703063529749</v>
      </c>
      <c r="CG695" s="4"/>
      <c r="CH695" s="4"/>
    </row>
    <row r="696" spans="70:86" x14ac:dyDescent="0.15"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>
        <v>73.5</v>
      </c>
      <c r="CE696" s="4">
        <f t="shared" si="124"/>
        <v>-67.806710582360509</v>
      </c>
      <c r="CF696" s="4">
        <f t="shared" si="125"/>
        <v>67.806710582360509</v>
      </c>
      <c r="CG696" s="4"/>
      <c r="CH696" s="4"/>
    </row>
    <row r="697" spans="70:86" x14ac:dyDescent="0.15"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>
        <v>73.75</v>
      </c>
      <c r="CE697" s="4">
        <f t="shared" si="124"/>
        <v>-67.534713296200493</v>
      </c>
      <c r="CF697" s="4">
        <f t="shared" si="125"/>
        <v>67.534713296200493</v>
      </c>
      <c r="CG697" s="4"/>
      <c r="CH697" s="4"/>
    </row>
    <row r="698" spans="70:86" x14ac:dyDescent="0.15"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>
        <v>74</v>
      </c>
      <c r="CE698" s="4">
        <f t="shared" si="124"/>
        <v>-67.260686883200947</v>
      </c>
      <c r="CF698" s="4">
        <f t="shared" si="125"/>
        <v>67.260686883200947</v>
      </c>
      <c r="CG698" s="4"/>
      <c r="CH698" s="4"/>
    </row>
    <row r="699" spans="70:86" x14ac:dyDescent="0.15"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>
        <v>74.25</v>
      </c>
      <c r="CE699" s="4">
        <f t="shared" si="124"/>
        <v>-66.984606440584542</v>
      </c>
      <c r="CF699" s="4">
        <f t="shared" si="125"/>
        <v>66.984606440584542</v>
      </c>
      <c r="CG699" s="4"/>
      <c r="CH699" s="4"/>
    </row>
    <row r="700" spans="70:86" x14ac:dyDescent="0.15"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>
        <v>74.5</v>
      </c>
      <c r="CE700" s="4">
        <f t="shared" si="124"/>
        <v>-66.706446465090607</v>
      </c>
      <c r="CF700" s="4">
        <f t="shared" si="125"/>
        <v>66.706446465090607</v>
      </c>
      <c r="CG700" s="4"/>
      <c r="CH700" s="4"/>
    </row>
    <row r="701" spans="70:86" x14ac:dyDescent="0.15"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>
        <v>74.75</v>
      </c>
      <c r="CE701" s="4">
        <f t="shared" si="124"/>
        <v>-66.426180832560291</v>
      </c>
      <c r="CF701" s="4">
        <f t="shared" si="125"/>
        <v>66.426180832560291</v>
      </c>
      <c r="CG701" s="4"/>
      <c r="CH701" s="4"/>
    </row>
    <row r="702" spans="70:86" x14ac:dyDescent="0.15"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>
        <v>75</v>
      </c>
      <c r="CE702" s="4">
        <f t="shared" si="124"/>
        <v>-66.143782776614771</v>
      </c>
      <c r="CF702" s="4">
        <f t="shared" si="125"/>
        <v>66.143782776614771</v>
      </c>
      <c r="CG702" s="4"/>
      <c r="CH702" s="4"/>
    </row>
    <row r="703" spans="70:86" x14ac:dyDescent="0.15"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>
        <v>75.25</v>
      </c>
      <c r="CE703" s="4">
        <f t="shared" si="124"/>
        <v>-65.85922486637692</v>
      </c>
      <c r="CF703" s="4">
        <f t="shared" si="125"/>
        <v>65.85922486637692</v>
      </c>
      <c r="CG703" s="4"/>
      <c r="CH703" s="4"/>
    </row>
    <row r="704" spans="70:86" x14ac:dyDescent="0.15"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>
        <v>75.5</v>
      </c>
      <c r="CE704" s="4">
        <f t="shared" si="124"/>
        <v>-65.572478983183174</v>
      </c>
      <c r="CF704" s="4">
        <f t="shared" si="125"/>
        <v>65.572478983183174</v>
      </c>
      <c r="CG704" s="4"/>
      <c r="CH704" s="4"/>
    </row>
    <row r="705" spans="70:86" x14ac:dyDescent="0.15"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>
        <v>75.75</v>
      </c>
      <c r="CE705" s="4">
        <f t="shared" si="124"/>
        <v>-65.283516296229024</v>
      </c>
      <c r="CF705" s="4">
        <f t="shared" si="125"/>
        <v>65.283516296229024</v>
      </c>
      <c r="CG705" s="4"/>
      <c r="CH705" s="4"/>
    </row>
    <row r="706" spans="70:86" x14ac:dyDescent="0.15"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>
        <v>76</v>
      </c>
      <c r="CE706" s="4">
        <f t="shared" si="124"/>
        <v>-64.992307237087687</v>
      </c>
      <c r="CF706" s="4">
        <f t="shared" si="125"/>
        <v>64.992307237087687</v>
      </c>
      <c r="CG706" s="4"/>
      <c r="CH706" s="4"/>
    </row>
    <row r="707" spans="70:86" x14ac:dyDescent="0.15"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>
        <v>76.25</v>
      </c>
      <c r="CE707" s="4">
        <f t="shared" ref="CE707:CE770" si="126">-SQRT(100^2-CD707^2)</f>
        <v>-64.698821473037668</v>
      </c>
      <c r="CF707" s="4">
        <f t="shared" ref="CF707:CF770" si="127">SQRT(100^2-CD707^2)</f>
        <v>64.698821473037668</v>
      </c>
      <c r="CG707" s="4"/>
      <c r="CH707" s="4"/>
    </row>
    <row r="708" spans="70:86" x14ac:dyDescent="0.15"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>
        <v>76.5</v>
      </c>
      <c r="CE708" s="4">
        <f t="shared" si="126"/>
        <v>-64.403027879130036</v>
      </c>
      <c r="CF708" s="4">
        <f t="shared" si="127"/>
        <v>64.403027879130036</v>
      </c>
      <c r="CG708" s="4"/>
      <c r="CH708" s="4"/>
    </row>
    <row r="709" spans="70:86" x14ac:dyDescent="0.15"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>
        <v>76.75</v>
      </c>
      <c r="CE709" s="4">
        <f t="shared" si="126"/>
        <v>-64.104894508921859</v>
      </c>
      <c r="CF709" s="4">
        <f t="shared" si="127"/>
        <v>64.104894508921859</v>
      </c>
      <c r="CG709" s="4"/>
      <c r="CH709" s="4"/>
    </row>
    <row r="710" spans="70:86" x14ac:dyDescent="0.15"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>
        <v>77</v>
      </c>
      <c r="CE710" s="4">
        <f t="shared" si="126"/>
        <v>-63.804388563797083</v>
      </c>
      <c r="CF710" s="4">
        <f t="shared" si="127"/>
        <v>63.804388563797083</v>
      </c>
      <c r="CG710" s="4"/>
      <c r="CH710" s="4"/>
    </row>
    <row r="711" spans="70:86" x14ac:dyDescent="0.15"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>
        <v>77.25</v>
      </c>
      <c r="CE711" s="4">
        <f t="shared" si="126"/>
        <v>-63.501476360790228</v>
      </c>
      <c r="CF711" s="4">
        <f t="shared" si="127"/>
        <v>63.501476360790228</v>
      </c>
      <c r="CG711" s="4"/>
      <c r="CH711" s="4"/>
    </row>
    <row r="712" spans="70:86" x14ac:dyDescent="0.15"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>
        <v>77.5</v>
      </c>
      <c r="CE712" s="4">
        <f t="shared" si="126"/>
        <v>-63.196123298822691</v>
      </c>
      <c r="CF712" s="4">
        <f t="shared" si="127"/>
        <v>63.196123298822691</v>
      </c>
      <c r="CG712" s="4"/>
      <c r="CH712" s="4"/>
    </row>
    <row r="713" spans="70:86" x14ac:dyDescent="0.15"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>
        <v>77.75</v>
      </c>
      <c r="CE713" s="4">
        <f t="shared" si="126"/>
        <v>-62.888293823254578</v>
      </c>
      <c r="CF713" s="4">
        <f t="shared" si="127"/>
        <v>62.888293823254578</v>
      </c>
      <c r="CG713" s="4"/>
      <c r="CH713" s="4"/>
    </row>
    <row r="714" spans="70:86" x14ac:dyDescent="0.15"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>
        <v>78</v>
      </c>
      <c r="CE714" s="4">
        <f t="shared" si="126"/>
        <v>-62.57795138864806</v>
      </c>
      <c r="CF714" s="4">
        <f t="shared" si="127"/>
        <v>62.57795138864806</v>
      </c>
      <c r="CG714" s="4"/>
      <c r="CH714" s="4"/>
    </row>
    <row r="715" spans="70:86" x14ac:dyDescent="0.15"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>
        <v>78.25</v>
      </c>
      <c r="CE715" s="4">
        <f t="shared" si="126"/>
        <v>-62.265058419630506</v>
      </c>
      <c r="CF715" s="4">
        <f t="shared" si="127"/>
        <v>62.265058419630506</v>
      </c>
      <c r="CG715" s="4"/>
      <c r="CH715" s="4"/>
    </row>
    <row r="716" spans="70:86" x14ac:dyDescent="0.15"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>
        <v>78.5</v>
      </c>
      <c r="CE716" s="4">
        <f t="shared" si="126"/>
        <v>-61.949576269737307</v>
      </c>
      <c r="CF716" s="4">
        <f t="shared" si="127"/>
        <v>61.949576269737307</v>
      </c>
      <c r="CG716" s="4"/>
      <c r="CH716" s="4"/>
    </row>
    <row r="717" spans="70:86" x14ac:dyDescent="0.15"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>
        <v>78.75</v>
      </c>
      <c r="CE717" s="4">
        <f t="shared" si="126"/>
        <v>-61.631465178105252</v>
      </c>
      <c r="CF717" s="4">
        <f t="shared" si="127"/>
        <v>61.631465178105252</v>
      </c>
      <c r="CG717" s="4"/>
      <c r="CH717" s="4"/>
    </row>
    <row r="718" spans="70:86" x14ac:dyDescent="0.15"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>
        <v>79</v>
      </c>
      <c r="CE718" s="4">
        <f t="shared" si="126"/>
        <v>-61.310684223877324</v>
      </c>
      <c r="CF718" s="4">
        <f t="shared" si="127"/>
        <v>61.310684223877324</v>
      </c>
      <c r="CG718" s="4"/>
      <c r="CH718" s="4"/>
    </row>
    <row r="719" spans="70:86" x14ac:dyDescent="0.15"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>
        <v>79.25</v>
      </c>
      <c r="CE719" s="4">
        <f t="shared" si="126"/>
        <v>-60.98719127816922</v>
      </c>
      <c r="CF719" s="4">
        <f t="shared" si="127"/>
        <v>60.98719127816922</v>
      </c>
      <c r="CG719" s="4"/>
      <c r="CH719" s="4"/>
    </row>
    <row r="720" spans="70:86" x14ac:dyDescent="0.15"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>
        <v>79.5</v>
      </c>
      <c r="CE720" s="4">
        <f t="shared" si="126"/>
        <v>-60.660942953435864</v>
      </c>
      <c r="CF720" s="4">
        <f t="shared" si="127"/>
        <v>60.660942953435864</v>
      </c>
      <c r="CG720" s="4"/>
      <c r="CH720" s="4"/>
    </row>
    <row r="721" spans="70:86" x14ac:dyDescent="0.15"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>
        <v>79.75</v>
      </c>
      <c r="CE721" s="4">
        <f t="shared" si="126"/>
        <v>-60.331894550063652</v>
      </c>
      <c r="CF721" s="4">
        <f t="shared" si="127"/>
        <v>60.331894550063652</v>
      </c>
      <c r="CG721" s="4"/>
      <c r="CH721" s="4"/>
    </row>
    <row r="722" spans="70:86" x14ac:dyDescent="0.15"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>
        <v>80</v>
      </c>
      <c r="CE722" s="4">
        <f t="shared" si="126"/>
        <v>-60</v>
      </c>
      <c r="CF722" s="4">
        <f t="shared" si="127"/>
        <v>60</v>
      </c>
      <c r="CG722" s="4"/>
      <c r="CH722" s="4"/>
    </row>
    <row r="723" spans="70:86" x14ac:dyDescent="0.15"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>
        <v>80.25</v>
      </c>
      <c r="CE723" s="4">
        <f t="shared" si="126"/>
        <v>-59.665211807216437</v>
      </c>
      <c r="CF723" s="4">
        <f t="shared" si="127"/>
        <v>59.665211807216437</v>
      </c>
      <c r="CG723" s="4"/>
      <c r="CH723" s="4"/>
    </row>
    <row r="724" spans="70:86" x14ac:dyDescent="0.15"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>
        <v>80.5</v>
      </c>
      <c r="CE724" s="4">
        <f t="shared" si="126"/>
        <v>-59.327480984784785</v>
      </c>
      <c r="CF724" s="4">
        <f t="shared" si="127"/>
        <v>59.327480984784785</v>
      </c>
      <c r="CG724" s="4"/>
      <c r="CH724" s="4"/>
    </row>
    <row r="725" spans="70:86" x14ac:dyDescent="0.15"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>
        <v>80.75</v>
      </c>
      <c r="CE725" s="4">
        <f t="shared" si="126"/>
        <v>-58.986756988327471</v>
      </c>
      <c r="CF725" s="4">
        <f t="shared" si="127"/>
        <v>58.986756988327471</v>
      </c>
      <c r="CG725" s="4"/>
      <c r="CH725" s="4"/>
    </row>
    <row r="726" spans="70:86" x14ac:dyDescent="0.15"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>
        <v>81</v>
      </c>
      <c r="CE726" s="4">
        <f t="shared" si="126"/>
        <v>-58.642987645582998</v>
      </c>
      <c r="CF726" s="4">
        <f t="shared" si="127"/>
        <v>58.642987645582998</v>
      </c>
      <c r="CG726" s="4"/>
      <c r="CH726" s="4"/>
    </row>
    <row r="727" spans="70:86" x14ac:dyDescent="0.15"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>
        <v>81.25</v>
      </c>
      <c r="CE727" s="4">
        <f t="shared" si="126"/>
        <v>-58.296119081805095</v>
      </c>
      <c r="CF727" s="4">
        <f t="shared" si="127"/>
        <v>58.296119081805095</v>
      </c>
      <c r="CG727" s="4"/>
      <c r="CH727" s="4"/>
    </row>
    <row r="728" spans="70:86" x14ac:dyDescent="0.15"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>
        <v>81.5</v>
      </c>
      <c r="CE728" s="4">
        <f t="shared" si="126"/>
        <v>-57.946095640690061</v>
      </c>
      <c r="CF728" s="4">
        <f t="shared" si="127"/>
        <v>57.946095640690061</v>
      </c>
      <c r="CG728" s="4"/>
      <c r="CH728" s="4"/>
    </row>
    <row r="729" spans="70:86" x14ac:dyDescent="0.15"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>
        <v>81.75</v>
      </c>
      <c r="CE729" s="4">
        <f t="shared" si="126"/>
        <v>-57.592859800499575</v>
      </c>
      <c r="CF729" s="4">
        <f t="shared" si="127"/>
        <v>57.592859800499575</v>
      </c>
      <c r="CG729" s="4"/>
      <c r="CH729" s="4"/>
    </row>
    <row r="730" spans="70:86" x14ac:dyDescent="0.15"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>
        <v>82</v>
      </c>
      <c r="CE730" s="4">
        <f t="shared" si="126"/>
        <v>-57.23635208501674</v>
      </c>
      <c r="CF730" s="4">
        <f t="shared" si="127"/>
        <v>57.23635208501674</v>
      </c>
      <c r="CG730" s="4"/>
      <c r="CH730" s="4"/>
    </row>
    <row r="731" spans="70:86" x14ac:dyDescent="0.15"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>
        <v>82.25</v>
      </c>
      <c r="CE731" s="4">
        <f t="shared" si="126"/>
        <v>-56.876510968940423</v>
      </c>
      <c r="CF731" s="4">
        <f t="shared" si="127"/>
        <v>56.876510968940423</v>
      </c>
      <c r="CG731" s="4"/>
      <c r="CH731" s="4"/>
    </row>
    <row r="732" spans="70:86" x14ac:dyDescent="0.15"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>
        <v>82.5</v>
      </c>
      <c r="CE732" s="4">
        <f t="shared" si="126"/>
        <v>-56.513272777286574</v>
      </c>
      <c r="CF732" s="4">
        <f t="shared" si="127"/>
        <v>56.513272777286574</v>
      </c>
      <c r="CG732" s="4"/>
      <c r="CH732" s="4"/>
    </row>
    <row r="733" spans="70:86" x14ac:dyDescent="0.15"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>
        <v>82.75</v>
      </c>
      <c r="CE733" s="4">
        <f t="shared" si="126"/>
        <v>-56.146571578325243</v>
      </c>
      <c r="CF733" s="4">
        <f t="shared" si="127"/>
        <v>56.146571578325243</v>
      </c>
      <c r="CG733" s="4"/>
      <c r="CH733" s="4"/>
    </row>
    <row r="734" spans="70:86" x14ac:dyDescent="0.15"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>
        <v>83</v>
      </c>
      <c r="CE734" s="4">
        <f t="shared" si="126"/>
        <v>-55.776339069537364</v>
      </c>
      <c r="CF734" s="4">
        <f t="shared" si="127"/>
        <v>55.776339069537364</v>
      </c>
      <c r="CG734" s="4"/>
      <c r="CH734" s="4"/>
    </row>
    <row r="735" spans="70:86" x14ac:dyDescent="0.15"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>
        <v>83.25</v>
      </c>
      <c r="CE735" s="4">
        <f t="shared" si="126"/>
        <v>-55.402504456026172</v>
      </c>
      <c r="CF735" s="4">
        <f t="shared" si="127"/>
        <v>55.402504456026172</v>
      </c>
      <c r="CG735" s="4"/>
      <c r="CH735" s="4"/>
    </row>
    <row r="736" spans="70:86" x14ac:dyDescent="0.15"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>
        <v>83.5</v>
      </c>
      <c r="CE736" s="4">
        <f t="shared" si="126"/>
        <v>-55.024994320763</v>
      </c>
      <c r="CF736" s="4">
        <f t="shared" si="127"/>
        <v>55.024994320763</v>
      </c>
      <c r="CG736" s="4"/>
      <c r="CH736" s="4"/>
    </row>
    <row r="737" spans="70:86" x14ac:dyDescent="0.15"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>
        <v>83.75</v>
      </c>
      <c r="CE737" s="4">
        <f t="shared" si="126"/>
        <v>-54.643732485985986</v>
      </c>
      <c r="CF737" s="4">
        <f t="shared" si="127"/>
        <v>54.643732485985986</v>
      </c>
      <c r="CG737" s="4"/>
      <c r="CH737" s="4"/>
    </row>
    <row r="738" spans="70:86" x14ac:dyDescent="0.15"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>
        <v>84</v>
      </c>
      <c r="CE738" s="4">
        <f t="shared" si="126"/>
        <v>-54.258639865002145</v>
      </c>
      <c r="CF738" s="4">
        <f t="shared" si="127"/>
        <v>54.258639865002145</v>
      </c>
      <c r="CG738" s="4"/>
      <c r="CH738" s="4"/>
    </row>
    <row r="739" spans="70:86" x14ac:dyDescent="0.15"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>
        <v>84.25</v>
      </c>
      <c r="CE739" s="4">
        <f t="shared" si="126"/>
        <v>-53.869634303566606</v>
      </c>
      <c r="CF739" s="4">
        <f t="shared" si="127"/>
        <v>53.869634303566606</v>
      </c>
      <c r="CG739" s="4"/>
      <c r="CH739" s="4"/>
    </row>
    <row r="740" spans="70:86" x14ac:dyDescent="0.15"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>
        <v>84.5</v>
      </c>
      <c r="CE740" s="4">
        <f t="shared" si="126"/>
        <v>-53.476630409927665</v>
      </c>
      <c r="CF740" s="4">
        <f t="shared" si="127"/>
        <v>53.476630409927665</v>
      </c>
      <c r="CG740" s="4"/>
      <c r="CH740" s="4"/>
    </row>
    <row r="741" spans="70:86" x14ac:dyDescent="0.15"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>
        <v>84.75</v>
      </c>
      <c r="CE741" s="4">
        <f t="shared" si="126"/>
        <v>-53.079539372530355</v>
      </c>
      <c r="CF741" s="4">
        <f t="shared" si="127"/>
        <v>53.079539372530355</v>
      </c>
      <c r="CG741" s="4"/>
      <c r="CH741" s="4"/>
    </row>
    <row r="742" spans="70:86" x14ac:dyDescent="0.15"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>
        <v>85</v>
      </c>
      <c r="CE742" s="4">
        <f t="shared" si="126"/>
        <v>-52.678268764263692</v>
      </c>
      <c r="CF742" s="4">
        <f t="shared" si="127"/>
        <v>52.678268764263692</v>
      </c>
      <c r="CG742" s="4"/>
      <c r="CH742" s="4"/>
    </row>
    <row r="743" spans="70:86" x14ac:dyDescent="0.15"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>
        <v>85.25</v>
      </c>
      <c r="CE743" s="4">
        <f t="shared" si="126"/>
        <v>-52.272722332015576</v>
      </c>
      <c r="CF743" s="4">
        <f t="shared" si="127"/>
        <v>52.272722332015576</v>
      </c>
      <c r="CG743" s="4"/>
      <c r="CH743" s="4"/>
    </row>
    <row r="744" spans="70:86" x14ac:dyDescent="0.15"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>
        <v>85.5</v>
      </c>
      <c r="CE744" s="4">
        <f t="shared" si="126"/>
        <v>-51.862799770162816</v>
      </c>
      <c r="CF744" s="4">
        <f t="shared" si="127"/>
        <v>51.862799770162816</v>
      </c>
      <c r="CG744" s="4"/>
      <c r="CH744" s="4"/>
    </row>
    <row r="745" spans="70:86" x14ac:dyDescent="0.15"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>
        <v>85.75</v>
      </c>
      <c r="CE745" s="4">
        <f t="shared" si="126"/>
        <v>-51.448396476469505</v>
      </c>
      <c r="CF745" s="4">
        <f t="shared" si="127"/>
        <v>51.448396476469505</v>
      </c>
      <c r="CG745" s="4"/>
      <c r="CH745" s="4"/>
    </row>
    <row r="746" spans="70:86" x14ac:dyDescent="0.15"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>
        <v>86</v>
      </c>
      <c r="CE746" s="4">
        <f t="shared" si="126"/>
        <v>-51.029403288692293</v>
      </c>
      <c r="CF746" s="4">
        <f t="shared" si="127"/>
        <v>51.029403288692293</v>
      </c>
      <c r="CG746" s="4"/>
      <c r="CH746" s="4"/>
    </row>
    <row r="747" spans="70:86" x14ac:dyDescent="0.15"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>
        <v>86.25</v>
      </c>
      <c r="CE747" s="4">
        <f t="shared" si="126"/>
        <v>-50.605706199992902</v>
      </c>
      <c r="CF747" s="4">
        <f t="shared" si="127"/>
        <v>50.605706199992902</v>
      </c>
      <c r="CG747" s="4"/>
      <c r="CH747" s="4"/>
    </row>
    <row r="748" spans="70:86" x14ac:dyDescent="0.15"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>
        <v>86.5</v>
      </c>
      <c r="CE748" s="4">
        <f t="shared" si="126"/>
        <v>-50.177186051033196</v>
      </c>
      <c r="CF748" s="4">
        <f t="shared" si="127"/>
        <v>50.177186051033196</v>
      </c>
      <c r="CG748" s="4"/>
      <c r="CH748" s="4"/>
    </row>
    <row r="749" spans="70:86" x14ac:dyDescent="0.15"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>
        <v>86.75</v>
      </c>
      <c r="CE749" s="4">
        <f t="shared" si="126"/>
        <v>-49.74371819637129</v>
      </c>
      <c r="CF749" s="4">
        <f t="shared" si="127"/>
        <v>49.74371819637129</v>
      </c>
      <c r="CG749" s="4"/>
      <c r="CH749" s="4"/>
    </row>
    <row r="750" spans="70:86" x14ac:dyDescent="0.15"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>
        <v>87</v>
      </c>
      <c r="CE750" s="4">
        <f t="shared" si="126"/>
        <v>-49.305172142484203</v>
      </c>
      <c r="CF750" s="4">
        <f t="shared" si="127"/>
        <v>49.305172142484203</v>
      </c>
      <c r="CG750" s="4"/>
      <c r="CH750" s="4"/>
    </row>
    <row r="751" spans="70:86" x14ac:dyDescent="0.15"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>
        <v>87.25</v>
      </c>
      <c r="CE751" s="4">
        <f t="shared" si="126"/>
        <v>-48.861411154406909</v>
      </c>
      <c r="CF751" s="4">
        <f t="shared" si="127"/>
        <v>48.861411154406909</v>
      </c>
      <c r="CG751" s="4"/>
      <c r="CH751" s="4"/>
    </row>
    <row r="752" spans="70:86" x14ac:dyDescent="0.15"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>
        <v>87.5</v>
      </c>
      <c r="CE752" s="4">
        <f t="shared" si="126"/>
        <v>-48.412291827592711</v>
      </c>
      <c r="CF752" s="4">
        <f t="shared" si="127"/>
        <v>48.412291827592711</v>
      </c>
      <c r="CG752" s="4"/>
      <c r="CH752" s="4"/>
    </row>
    <row r="753" spans="70:86" x14ac:dyDescent="0.15"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>
        <v>87.75</v>
      </c>
      <c r="CE753" s="4">
        <f t="shared" si="126"/>
        <v>-47.957663621156527</v>
      </c>
      <c r="CF753" s="4">
        <f t="shared" si="127"/>
        <v>47.957663621156527</v>
      </c>
      <c r="CG753" s="4"/>
      <c r="CH753" s="4"/>
    </row>
    <row r="754" spans="70:86" x14ac:dyDescent="0.15"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>
        <v>88</v>
      </c>
      <c r="CE754" s="4">
        <f t="shared" si="126"/>
        <v>-47.497368348151667</v>
      </c>
      <c r="CF754" s="4">
        <f t="shared" si="127"/>
        <v>47.497368348151667</v>
      </c>
      <c r="CG754" s="4"/>
      <c r="CH754" s="4"/>
    </row>
    <row r="755" spans="70:86" x14ac:dyDescent="0.15"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>
        <v>88.25</v>
      </c>
      <c r="CE755" s="4">
        <f t="shared" si="126"/>
        <v>-47.03123961793905</v>
      </c>
      <c r="CF755" s="4">
        <f t="shared" si="127"/>
        <v>47.03123961793905</v>
      </c>
      <c r="CG755" s="4"/>
      <c r="CH755" s="4"/>
    </row>
    <row r="756" spans="70:86" x14ac:dyDescent="0.15"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>
        <v>88.5</v>
      </c>
      <c r="CE756" s="4">
        <f t="shared" si="126"/>
        <v>-46.559102225021476</v>
      </c>
      <c r="CF756" s="4">
        <f t="shared" si="127"/>
        <v>46.559102225021476</v>
      </c>
      <c r="CG756" s="4"/>
      <c r="CH756" s="4"/>
    </row>
    <row r="757" spans="70:86" x14ac:dyDescent="0.15"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>
        <v>88.75</v>
      </c>
      <c r="CE757" s="4">
        <f t="shared" si="126"/>
        <v>-46.080771477916905</v>
      </c>
      <c r="CF757" s="4">
        <f t="shared" si="127"/>
        <v>46.080771477916905</v>
      </c>
      <c r="CG757" s="4"/>
      <c r="CH757" s="4"/>
    </row>
    <row r="758" spans="70:86" x14ac:dyDescent="0.15"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>
        <v>89</v>
      </c>
      <c r="CE758" s="4">
        <f t="shared" si="126"/>
        <v>-45.596052460711988</v>
      </c>
      <c r="CF758" s="4">
        <f t="shared" si="127"/>
        <v>45.596052460711988</v>
      </c>
      <c r="CG758" s="4"/>
      <c r="CH758" s="4"/>
    </row>
    <row r="759" spans="70:86" x14ac:dyDescent="0.15"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>
        <v>89.25</v>
      </c>
      <c r="CE759" s="4">
        <f t="shared" si="126"/>
        <v>-45.104739218844841</v>
      </c>
      <c r="CF759" s="4">
        <f t="shared" si="127"/>
        <v>45.104739218844841</v>
      </c>
      <c r="CG759" s="4"/>
      <c r="CH759" s="4"/>
    </row>
    <row r="760" spans="70:86" x14ac:dyDescent="0.15"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>
        <v>89.5</v>
      </c>
      <c r="CE760" s="4">
        <f t="shared" si="126"/>
        <v>-44.606613859381888</v>
      </c>
      <c r="CF760" s="4">
        <f t="shared" si="127"/>
        <v>44.606613859381888</v>
      </c>
      <c r="CG760" s="4"/>
      <c r="CH760" s="4"/>
    </row>
    <row r="761" spans="70:86" x14ac:dyDescent="0.15"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>
        <v>89.75</v>
      </c>
      <c r="CE761" s="4">
        <f t="shared" si="126"/>
        <v>-44.101445554539367</v>
      </c>
      <c r="CF761" s="4">
        <f t="shared" si="127"/>
        <v>44.101445554539367</v>
      </c>
      <c r="CG761" s="4"/>
      <c r="CH761" s="4"/>
    </row>
    <row r="762" spans="70:86" x14ac:dyDescent="0.15"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>
        <v>90</v>
      </c>
      <c r="CE762" s="4">
        <f t="shared" si="126"/>
        <v>-43.588989435406738</v>
      </c>
      <c r="CF762" s="4">
        <f t="shared" si="127"/>
        <v>43.588989435406738</v>
      </c>
      <c r="CG762" s="4"/>
      <c r="CH762" s="4"/>
    </row>
    <row r="763" spans="70:86" x14ac:dyDescent="0.15"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>
        <v>90.25</v>
      </c>
      <c r="CE763" s="4">
        <f t="shared" si="126"/>
        <v>-43.068985360697781</v>
      </c>
      <c r="CF763" s="4">
        <f t="shared" si="127"/>
        <v>43.068985360697781</v>
      </c>
      <c r="CG763" s="4"/>
      <c r="CH763" s="4"/>
    </row>
    <row r="764" spans="70:86" x14ac:dyDescent="0.15"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>
        <v>90.5</v>
      </c>
      <c r="CE764" s="4">
        <f t="shared" si="126"/>
        <v>-42.541156542811571</v>
      </c>
      <c r="CF764" s="4">
        <f t="shared" si="127"/>
        <v>42.541156542811571</v>
      </c>
      <c r="CG764" s="4"/>
      <c r="CH764" s="4"/>
    </row>
    <row r="765" spans="70:86" x14ac:dyDescent="0.15"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>
        <v>90.75</v>
      </c>
      <c r="CE765" s="4">
        <f t="shared" si="126"/>
        <v>-42.005208010436043</v>
      </c>
      <c r="CF765" s="4">
        <f t="shared" si="127"/>
        <v>42.005208010436043</v>
      </c>
      <c r="CG765" s="4"/>
      <c r="CH765" s="4"/>
    </row>
    <row r="766" spans="70:86" x14ac:dyDescent="0.15"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>
        <v>91</v>
      </c>
      <c r="CE766" s="4">
        <f t="shared" si="126"/>
        <v>-41.460824883255761</v>
      </c>
      <c r="CF766" s="4">
        <f t="shared" si="127"/>
        <v>41.460824883255761</v>
      </c>
      <c r="CG766" s="4"/>
      <c r="CH766" s="4"/>
    </row>
    <row r="767" spans="70:86" x14ac:dyDescent="0.15"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>
        <v>91.25</v>
      </c>
      <c r="CE767" s="4">
        <f t="shared" si="126"/>
        <v>-40.907670429883929</v>
      </c>
      <c r="CF767" s="4">
        <f t="shared" si="127"/>
        <v>40.907670429883929</v>
      </c>
      <c r="CG767" s="4"/>
      <c r="CH767" s="4"/>
    </row>
    <row r="768" spans="70:86" x14ac:dyDescent="0.15"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>
        <v>91.5</v>
      </c>
      <c r="CE768" s="4">
        <f t="shared" si="126"/>
        <v>-40.345383874738381</v>
      </c>
      <c r="CF768" s="4">
        <f t="shared" si="127"/>
        <v>40.345383874738381</v>
      </c>
      <c r="CG768" s="4"/>
      <c r="CH768" s="4"/>
    </row>
    <row r="769" spans="70:86" x14ac:dyDescent="0.15"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>
        <v>91.75</v>
      </c>
      <c r="CE769" s="4">
        <f t="shared" si="126"/>
        <v>-39.773577912981374</v>
      </c>
      <c r="CF769" s="4">
        <f t="shared" si="127"/>
        <v>39.773577912981374</v>
      </c>
      <c r="CG769" s="4"/>
      <c r="CH769" s="4"/>
    </row>
    <row r="770" spans="70:86" x14ac:dyDescent="0.15"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>
        <v>92</v>
      </c>
      <c r="CE770" s="4">
        <f t="shared" si="126"/>
        <v>-39.191835884530846</v>
      </c>
      <c r="CF770" s="4">
        <f t="shared" si="127"/>
        <v>39.191835884530846</v>
      </c>
      <c r="CG770" s="4"/>
      <c r="CH770" s="4"/>
    </row>
    <row r="771" spans="70:86" x14ac:dyDescent="0.15"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>
        <v>92.25</v>
      </c>
      <c r="CE771" s="4">
        <f t="shared" ref="CE771:CE802" si="128">-SQRT(100^2-CD771^2)</f>
        <v>-38.599708548122486</v>
      </c>
      <c r="CF771" s="4">
        <f t="shared" ref="CF771:CF802" si="129">SQRT(100^2-CD771^2)</f>
        <v>38.599708548122486</v>
      </c>
      <c r="CG771" s="4"/>
      <c r="CH771" s="4"/>
    </row>
    <row r="772" spans="70:86" x14ac:dyDescent="0.15"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>
        <v>92.5</v>
      </c>
      <c r="CE772" s="4">
        <f t="shared" si="128"/>
        <v>-37.996710383926661</v>
      </c>
      <c r="CF772" s="4">
        <f t="shared" si="129"/>
        <v>37.996710383926661</v>
      </c>
      <c r="CG772" s="4"/>
      <c r="CH772" s="4"/>
    </row>
    <row r="773" spans="70:86" x14ac:dyDescent="0.15"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>
        <v>92.75</v>
      </c>
      <c r="CE773" s="4">
        <f t="shared" si="128"/>
        <v>-37.382315337603153</v>
      </c>
      <c r="CF773" s="4">
        <f t="shared" si="129"/>
        <v>37.382315337603153</v>
      </c>
      <c r="CG773" s="4"/>
      <c r="CH773" s="4"/>
    </row>
    <row r="774" spans="70:86" x14ac:dyDescent="0.15"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>
        <v>93</v>
      </c>
      <c r="CE774" s="4">
        <f t="shared" si="128"/>
        <v>-36.755951898978211</v>
      </c>
      <c r="CF774" s="4">
        <f t="shared" si="129"/>
        <v>36.755951898978211</v>
      </c>
      <c r="CG774" s="4"/>
      <c r="CH774" s="4"/>
    </row>
    <row r="775" spans="70:86" x14ac:dyDescent="0.15"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>
        <v>93.25</v>
      </c>
      <c r="CE775" s="4">
        <f t="shared" si="128"/>
        <v>-36.116997383503517</v>
      </c>
      <c r="CF775" s="4">
        <f t="shared" si="129"/>
        <v>36.116997383503517</v>
      </c>
      <c r="CG775" s="4"/>
      <c r="CH775" s="4"/>
    </row>
    <row r="776" spans="70:86" x14ac:dyDescent="0.15"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>
        <v>93.5</v>
      </c>
      <c r="CE776" s="4">
        <f t="shared" si="128"/>
        <v>-35.464771252610667</v>
      </c>
      <c r="CF776" s="4">
        <f t="shared" si="129"/>
        <v>35.464771252610667</v>
      </c>
      <c r="CG776" s="4"/>
      <c r="CH776" s="4"/>
    </row>
    <row r="777" spans="70:86" x14ac:dyDescent="0.15"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>
        <v>93.75</v>
      </c>
      <c r="CE777" s="4">
        <f t="shared" si="128"/>
        <v>-34.798527267687639</v>
      </c>
      <c r="CF777" s="4">
        <f t="shared" si="129"/>
        <v>34.798527267687639</v>
      </c>
      <c r="CG777" s="4"/>
      <c r="CH777" s="4"/>
    </row>
    <row r="778" spans="70:86" x14ac:dyDescent="0.15"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>
        <v>94</v>
      </c>
      <c r="CE778" s="4">
        <f t="shared" si="128"/>
        <v>-34.117444218463959</v>
      </c>
      <c r="CF778" s="4">
        <f t="shared" si="129"/>
        <v>34.117444218463959</v>
      </c>
      <c r="CG778" s="4"/>
      <c r="CH778" s="4"/>
    </row>
    <row r="779" spans="70:86" x14ac:dyDescent="0.15"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>
        <v>94.25</v>
      </c>
      <c r="CE779" s="4">
        <f t="shared" si="128"/>
        <v>-33.420614895599989</v>
      </c>
      <c r="CF779" s="4">
        <f t="shared" si="129"/>
        <v>33.420614895599989</v>
      </c>
      <c r="CG779" s="4"/>
      <c r="CH779" s="4"/>
    </row>
    <row r="780" spans="70:86" x14ac:dyDescent="0.15"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>
        <v>94.5</v>
      </c>
      <c r="CE780" s="4">
        <f t="shared" si="128"/>
        <v>-32.70703288285258</v>
      </c>
      <c r="CF780" s="4">
        <f t="shared" si="129"/>
        <v>32.70703288285258</v>
      </c>
      <c r="CG780" s="4"/>
      <c r="CH780" s="4"/>
    </row>
    <row r="781" spans="70:86" x14ac:dyDescent="0.15"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>
        <v>94.75</v>
      </c>
      <c r="CE781" s="4">
        <f t="shared" si="128"/>
        <v>-31.975576617162044</v>
      </c>
      <c r="CF781" s="4">
        <f t="shared" si="129"/>
        <v>31.975576617162044</v>
      </c>
      <c r="CG781" s="4"/>
      <c r="CH781" s="4"/>
    </row>
    <row r="782" spans="70:86" x14ac:dyDescent="0.15"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>
        <v>95</v>
      </c>
      <c r="CE782" s="4">
        <f t="shared" si="128"/>
        <v>-31.22498999199199</v>
      </c>
      <c r="CF782" s="4">
        <f t="shared" si="129"/>
        <v>31.22498999199199</v>
      </c>
      <c r="CG782" s="4"/>
      <c r="CH782" s="4"/>
    </row>
    <row r="783" spans="70:86" x14ac:dyDescent="0.15"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>
        <v>95.25</v>
      </c>
      <c r="CE783" s="4">
        <f t="shared" si="128"/>
        <v>-30.453858540421443</v>
      </c>
      <c r="CF783" s="4">
        <f t="shared" si="129"/>
        <v>30.453858540421443</v>
      </c>
      <c r="CG783" s="4"/>
      <c r="CH783" s="4"/>
    </row>
    <row r="784" spans="70:86" x14ac:dyDescent="0.15"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>
        <v>95.5</v>
      </c>
      <c r="CE784" s="4">
        <f t="shared" si="128"/>
        <v>-29.660579899927782</v>
      </c>
      <c r="CF784" s="4">
        <f t="shared" si="129"/>
        <v>29.660579899927782</v>
      </c>
      <c r="CG784" s="4"/>
      <c r="CH784" s="4"/>
    </row>
    <row r="785" spans="70:86" x14ac:dyDescent="0.15"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>
        <v>95.75</v>
      </c>
      <c r="CE785" s="4">
        <f t="shared" si="128"/>
        <v>-28.843326784544114</v>
      </c>
      <c r="CF785" s="4">
        <f t="shared" si="129"/>
        <v>28.843326784544114</v>
      </c>
      <c r="CG785" s="4"/>
      <c r="CH785" s="4"/>
    </row>
    <row r="786" spans="70:86" x14ac:dyDescent="0.15"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>
        <v>96</v>
      </c>
      <c r="CE786" s="4">
        <f t="shared" si="128"/>
        <v>-28</v>
      </c>
      <c r="CF786" s="4">
        <f t="shared" si="129"/>
        <v>28</v>
      </c>
      <c r="CG786" s="4"/>
      <c r="CH786" s="4"/>
    </row>
    <row r="787" spans="70:86" x14ac:dyDescent="0.15"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>
        <v>96.25</v>
      </c>
      <c r="CE787" s="4">
        <f t="shared" si="128"/>
        <v>-27.128168017763382</v>
      </c>
      <c r="CF787" s="4">
        <f t="shared" si="129"/>
        <v>27.128168017763382</v>
      </c>
      <c r="CG787" s="4"/>
      <c r="CH787" s="4"/>
    </row>
    <row r="788" spans="70:86" x14ac:dyDescent="0.15"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>
        <v>96.5</v>
      </c>
      <c r="CE788" s="4">
        <f t="shared" si="128"/>
        <v>-26.224988083886711</v>
      </c>
      <c r="CF788" s="4">
        <f t="shared" si="129"/>
        <v>26.224988083886711</v>
      </c>
      <c r="CG788" s="4"/>
      <c r="CH788" s="4"/>
    </row>
    <row r="789" spans="70:86" x14ac:dyDescent="0.15"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>
        <v>96.75</v>
      </c>
      <c r="CE789" s="4">
        <f t="shared" si="128"/>
        <v>-25.287101455089708</v>
      </c>
      <c r="CF789" s="4">
        <f t="shared" si="129"/>
        <v>25.287101455089708</v>
      </c>
      <c r="CG789" s="4"/>
      <c r="CH789" s="4"/>
    </row>
    <row r="790" spans="70:86" x14ac:dyDescent="0.15"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>
        <v>97</v>
      </c>
      <c r="CE790" s="4">
        <f t="shared" si="128"/>
        <v>-24.310491562286437</v>
      </c>
      <c r="CF790" s="4">
        <f t="shared" si="129"/>
        <v>24.310491562286437</v>
      </c>
      <c r="CG790" s="4"/>
      <c r="CH790" s="4"/>
    </row>
    <row r="791" spans="70:86" x14ac:dyDescent="0.15"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>
        <v>97.25</v>
      </c>
      <c r="CE791" s="4">
        <f t="shared" si="128"/>
        <v>-23.290287675337975</v>
      </c>
      <c r="CF791" s="4">
        <f t="shared" si="129"/>
        <v>23.290287675337975</v>
      </c>
      <c r="CG791" s="4"/>
      <c r="CH791" s="4"/>
    </row>
    <row r="792" spans="70:86" x14ac:dyDescent="0.15"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>
        <v>97.5</v>
      </c>
      <c r="CE792" s="4">
        <f t="shared" si="128"/>
        <v>-22.220486043288972</v>
      </c>
      <c r="CF792" s="4">
        <f t="shared" si="129"/>
        <v>22.220486043288972</v>
      </c>
      <c r="CG792" s="4"/>
      <c r="CH792" s="4"/>
    </row>
    <row r="793" spans="70:86" x14ac:dyDescent="0.15"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>
        <v>97.75</v>
      </c>
      <c r="CE793" s="4">
        <f t="shared" si="128"/>
        <v>-21.093541665637851</v>
      </c>
      <c r="CF793" s="4">
        <f t="shared" si="129"/>
        <v>21.093541665637851</v>
      </c>
      <c r="CG793" s="4"/>
      <c r="CH793" s="4"/>
    </row>
    <row r="794" spans="70:86" x14ac:dyDescent="0.15"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>
        <v>98</v>
      </c>
      <c r="CE794" s="4">
        <f t="shared" si="128"/>
        <v>-19.899748742132399</v>
      </c>
      <c r="CF794" s="4">
        <f t="shared" si="129"/>
        <v>19.899748742132399</v>
      </c>
      <c r="CG794" s="4"/>
      <c r="CH794" s="4"/>
    </row>
    <row r="795" spans="70:86" x14ac:dyDescent="0.15"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>
        <v>98.25</v>
      </c>
      <c r="CE795" s="4">
        <f t="shared" si="128"/>
        <v>-18.626258346753382</v>
      </c>
      <c r="CF795" s="4">
        <f t="shared" si="129"/>
        <v>18.626258346753382</v>
      </c>
      <c r="CG795" s="4"/>
      <c r="CH795" s="4"/>
    </row>
    <row r="796" spans="70:86" x14ac:dyDescent="0.15"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>
        <v>98.5</v>
      </c>
      <c r="CE796" s="4">
        <f t="shared" si="128"/>
        <v>-17.255433926737396</v>
      </c>
      <c r="CF796" s="4">
        <f t="shared" si="129"/>
        <v>17.255433926737396</v>
      </c>
      <c r="CG796" s="4"/>
      <c r="CH796" s="4"/>
    </row>
    <row r="797" spans="70:86" x14ac:dyDescent="0.15"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>
        <v>98.75</v>
      </c>
      <c r="CE797" s="4">
        <f t="shared" si="128"/>
        <v>-15.761900266148114</v>
      </c>
      <c r="CF797" s="4">
        <f t="shared" si="129"/>
        <v>15.761900266148114</v>
      </c>
      <c r="CG797" s="4"/>
      <c r="CH797" s="4"/>
    </row>
    <row r="798" spans="70:86" x14ac:dyDescent="0.15"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>
        <v>99</v>
      </c>
      <c r="CE798" s="4">
        <f t="shared" si="128"/>
        <v>-14.106735979665885</v>
      </c>
      <c r="CF798" s="4">
        <f t="shared" si="129"/>
        <v>14.106735979665885</v>
      </c>
      <c r="CG798" s="4"/>
      <c r="CH798" s="4"/>
    </row>
    <row r="799" spans="70:86" x14ac:dyDescent="0.15"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>
        <v>99.25</v>
      </c>
      <c r="CE799" s="4">
        <f t="shared" si="128"/>
        <v>-12.224463178397651</v>
      </c>
      <c r="CF799" s="4">
        <f t="shared" si="129"/>
        <v>12.224463178397651</v>
      </c>
      <c r="CG799" s="4"/>
      <c r="CH799" s="4"/>
    </row>
    <row r="800" spans="70:86" x14ac:dyDescent="0.15"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>
        <v>99.5</v>
      </c>
      <c r="CE800" s="4">
        <f t="shared" si="128"/>
        <v>-9.9874921777190888</v>
      </c>
      <c r="CF800" s="4">
        <f t="shared" si="129"/>
        <v>9.9874921777190888</v>
      </c>
      <c r="CG800" s="4"/>
      <c r="CH800" s="4"/>
    </row>
    <row r="801" spans="70:86" x14ac:dyDescent="0.15"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>
        <v>99.75</v>
      </c>
      <c r="CE801" s="4">
        <f t="shared" si="128"/>
        <v>-7.066647012551285</v>
      </c>
      <c r="CF801" s="4">
        <f t="shared" si="129"/>
        <v>7.066647012551285</v>
      </c>
      <c r="CG801" s="4"/>
      <c r="CH801" s="4"/>
    </row>
    <row r="802" spans="70:86" x14ac:dyDescent="0.15"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>
        <v>100</v>
      </c>
      <c r="CE802" s="4">
        <f t="shared" si="128"/>
        <v>0</v>
      </c>
      <c r="CF802" s="4">
        <f t="shared" si="129"/>
        <v>0</v>
      </c>
      <c r="CG802" s="4"/>
      <c r="CH802" s="4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Series Gris</vt:lpstr>
      <vt:lpstr>Función K-M tintes</vt:lpstr>
      <vt:lpstr>Sustrato</vt:lpstr>
      <vt:lpstr>Función K-M colores</vt:lpstr>
      <vt:lpstr>Reflect_internas</vt:lpstr>
      <vt:lpstr>Reflect_medidas</vt:lpstr>
      <vt:lpstr>CIE-LabCh</vt:lpstr>
    </vt:vector>
  </TitlesOfParts>
  <Company>Familia Martínez Devesa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&amp; Marisa</dc:creator>
  <cp:lastModifiedBy>X</cp:lastModifiedBy>
  <cp:lastPrinted>2002-02-19T03:34:22Z</cp:lastPrinted>
  <dcterms:created xsi:type="dcterms:W3CDTF">2002-02-18T19:09:42Z</dcterms:created>
  <dcterms:modified xsi:type="dcterms:W3CDTF">2021-06-04T16:54:46Z</dcterms:modified>
</cp:coreProperties>
</file>