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dy\Desktop\proyecto Mayra\"/>
    </mc:Choice>
  </mc:AlternateContent>
  <bookViews>
    <workbookView xWindow="0" yWindow="0" windowWidth="8010" windowHeight="4800"/>
  </bookViews>
  <sheets>
    <sheet name="GRAF KS VS CONCENT (DO 100)" sheetId="2" r:id="rId1"/>
    <sheet name="PROCESO PARA DETERMINAR R " sheetId="3" r:id="rId2"/>
  </sheets>
  <calcPr calcId="152511"/>
</workbook>
</file>

<file path=xl/calcChain.xml><?xml version="1.0" encoding="utf-8"?>
<calcChain xmlns="http://schemas.openxmlformats.org/spreadsheetml/2006/main">
  <c r="L44" i="2" l="1"/>
  <c r="W44" i="2" s="1"/>
  <c r="L45" i="2"/>
  <c r="W45" i="2" s="1"/>
  <c r="L46" i="2"/>
  <c r="W46" i="2" s="1"/>
  <c r="L47" i="2"/>
  <c r="W47" i="2" s="1"/>
  <c r="L48" i="2"/>
  <c r="W48" i="2" s="1"/>
  <c r="L49" i="2"/>
  <c r="W49" i="2" s="1"/>
  <c r="L50" i="2"/>
  <c r="W50" i="2" s="1"/>
  <c r="L51" i="2"/>
  <c r="W51" i="2" s="1"/>
  <c r="L52" i="2"/>
  <c r="W52" i="2" s="1"/>
  <c r="L53" i="2"/>
  <c r="W53" i="2" s="1"/>
  <c r="L54" i="2"/>
  <c r="W54" i="2" s="1"/>
  <c r="L55" i="2"/>
  <c r="W55" i="2" s="1"/>
  <c r="L56" i="2"/>
  <c r="W56" i="2" s="1"/>
  <c r="L57" i="2"/>
  <c r="W57" i="2" s="1"/>
  <c r="L58" i="2"/>
  <c r="W58" i="2" s="1"/>
  <c r="L59" i="2"/>
  <c r="W59" i="2" s="1"/>
  <c r="L60" i="2"/>
  <c r="W60" i="2" s="1"/>
  <c r="L61" i="2"/>
  <c r="W61" i="2" s="1"/>
  <c r="L62" i="2"/>
  <c r="W62" i="2" s="1"/>
  <c r="L63" i="2"/>
  <c r="W63" i="2" s="1"/>
  <c r="L64" i="2"/>
  <c r="W64" i="2" s="1"/>
  <c r="L65" i="2"/>
  <c r="W65" i="2" s="1"/>
  <c r="L66" i="2"/>
  <c r="W66" i="2" s="1"/>
  <c r="L67" i="2"/>
  <c r="W67" i="2" s="1"/>
  <c r="L68" i="2"/>
  <c r="W68" i="2" s="1"/>
  <c r="L69" i="2"/>
  <c r="W69" i="2" s="1"/>
  <c r="L70" i="2"/>
  <c r="W70" i="2" s="1"/>
  <c r="L71" i="2"/>
  <c r="W71" i="2" s="1"/>
  <c r="L72" i="2"/>
  <c r="W72" i="2" s="1"/>
  <c r="L73" i="2"/>
  <c r="W73" i="2" s="1"/>
  <c r="L43" i="2"/>
  <c r="W43" i="2" s="1"/>
  <c r="K44" i="2"/>
  <c r="V44" i="2" s="1"/>
  <c r="K45" i="2"/>
  <c r="V45" i="2" s="1"/>
  <c r="K46" i="2"/>
  <c r="V46" i="2" s="1"/>
  <c r="K47" i="2"/>
  <c r="V47" i="2" s="1"/>
  <c r="K48" i="2"/>
  <c r="V48" i="2" s="1"/>
  <c r="K49" i="2"/>
  <c r="V49" i="2" s="1"/>
  <c r="K50" i="2"/>
  <c r="V50" i="2" s="1"/>
  <c r="K51" i="2"/>
  <c r="V51" i="2" s="1"/>
  <c r="K52" i="2"/>
  <c r="V52" i="2" s="1"/>
  <c r="K53" i="2"/>
  <c r="V53" i="2" s="1"/>
  <c r="K54" i="2"/>
  <c r="V54" i="2" s="1"/>
  <c r="K55" i="2"/>
  <c r="V55" i="2" s="1"/>
  <c r="K56" i="2"/>
  <c r="V56" i="2" s="1"/>
  <c r="K57" i="2"/>
  <c r="V57" i="2" s="1"/>
  <c r="K58" i="2"/>
  <c r="V58" i="2" s="1"/>
  <c r="K59" i="2"/>
  <c r="V59" i="2" s="1"/>
  <c r="K60" i="2"/>
  <c r="V60" i="2" s="1"/>
  <c r="K61" i="2"/>
  <c r="V61" i="2" s="1"/>
  <c r="K62" i="2"/>
  <c r="V62" i="2" s="1"/>
  <c r="K63" i="2"/>
  <c r="V63" i="2" s="1"/>
  <c r="K64" i="2"/>
  <c r="V64" i="2" s="1"/>
  <c r="K65" i="2"/>
  <c r="V65" i="2" s="1"/>
  <c r="K66" i="2"/>
  <c r="V66" i="2" s="1"/>
  <c r="K67" i="2"/>
  <c r="V67" i="2" s="1"/>
  <c r="K68" i="2"/>
  <c r="V68" i="2" s="1"/>
  <c r="K69" i="2"/>
  <c r="V69" i="2" s="1"/>
  <c r="K70" i="2"/>
  <c r="V70" i="2" s="1"/>
  <c r="K71" i="2"/>
  <c r="V71" i="2" s="1"/>
  <c r="K72" i="2"/>
  <c r="V72" i="2" s="1"/>
  <c r="K73" i="2"/>
  <c r="V73" i="2" s="1"/>
  <c r="K43" i="2"/>
  <c r="V43" i="2" s="1"/>
  <c r="J44" i="2"/>
  <c r="U44" i="2" s="1"/>
  <c r="J45" i="2"/>
  <c r="U45" i="2" s="1"/>
  <c r="J46" i="2"/>
  <c r="U46" i="2" s="1"/>
  <c r="J47" i="2"/>
  <c r="U47" i="2" s="1"/>
  <c r="J48" i="2"/>
  <c r="U48" i="2" s="1"/>
  <c r="J49" i="2"/>
  <c r="U49" i="2" s="1"/>
  <c r="J50" i="2"/>
  <c r="U50" i="2" s="1"/>
  <c r="J51" i="2"/>
  <c r="U51" i="2" s="1"/>
  <c r="J52" i="2"/>
  <c r="U52" i="2" s="1"/>
  <c r="J53" i="2"/>
  <c r="U53" i="2" s="1"/>
  <c r="J54" i="2"/>
  <c r="U54" i="2" s="1"/>
  <c r="J55" i="2"/>
  <c r="U55" i="2" s="1"/>
  <c r="J56" i="2"/>
  <c r="U56" i="2" s="1"/>
  <c r="J57" i="2"/>
  <c r="U57" i="2" s="1"/>
  <c r="J58" i="2"/>
  <c r="U58" i="2" s="1"/>
  <c r="J59" i="2"/>
  <c r="U59" i="2" s="1"/>
  <c r="J60" i="2"/>
  <c r="U60" i="2" s="1"/>
  <c r="J61" i="2"/>
  <c r="U61" i="2" s="1"/>
  <c r="J62" i="2"/>
  <c r="U62" i="2" s="1"/>
  <c r="J63" i="2"/>
  <c r="U63" i="2" s="1"/>
  <c r="J64" i="2"/>
  <c r="U64" i="2" s="1"/>
  <c r="J65" i="2"/>
  <c r="U65" i="2" s="1"/>
  <c r="J66" i="2"/>
  <c r="U66" i="2" s="1"/>
  <c r="J67" i="2"/>
  <c r="U67" i="2" s="1"/>
  <c r="J68" i="2"/>
  <c r="U68" i="2" s="1"/>
  <c r="J69" i="2"/>
  <c r="U69" i="2" s="1"/>
  <c r="J70" i="2"/>
  <c r="U70" i="2" s="1"/>
  <c r="J71" i="2"/>
  <c r="U71" i="2" s="1"/>
  <c r="J72" i="2"/>
  <c r="U72" i="2" s="1"/>
  <c r="J73" i="2"/>
  <c r="U73" i="2" s="1"/>
  <c r="J43" i="2"/>
  <c r="U43" i="2" s="1"/>
  <c r="I44" i="2"/>
  <c r="T44" i="2" s="1"/>
  <c r="I45" i="2"/>
  <c r="T45" i="2" s="1"/>
  <c r="I46" i="2"/>
  <c r="T46" i="2" s="1"/>
  <c r="I47" i="2"/>
  <c r="T47" i="2" s="1"/>
  <c r="I48" i="2"/>
  <c r="T48" i="2" s="1"/>
  <c r="I49" i="2"/>
  <c r="T49" i="2" s="1"/>
  <c r="I50" i="2"/>
  <c r="T50" i="2" s="1"/>
  <c r="I51" i="2"/>
  <c r="T51" i="2" s="1"/>
  <c r="I52" i="2"/>
  <c r="T52" i="2" s="1"/>
  <c r="I53" i="2"/>
  <c r="T53" i="2" s="1"/>
  <c r="I54" i="2"/>
  <c r="T54" i="2" s="1"/>
  <c r="I55" i="2"/>
  <c r="T55" i="2" s="1"/>
  <c r="I56" i="2"/>
  <c r="T56" i="2" s="1"/>
  <c r="I57" i="2"/>
  <c r="T57" i="2" s="1"/>
  <c r="I58" i="2"/>
  <c r="T58" i="2" s="1"/>
  <c r="I59" i="2"/>
  <c r="T59" i="2" s="1"/>
  <c r="I60" i="2"/>
  <c r="T60" i="2" s="1"/>
  <c r="I61" i="2"/>
  <c r="T61" i="2" s="1"/>
  <c r="I62" i="2"/>
  <c r="T62" i="2" s="1"/>
  <c r="I63" i="2"/>
  <c r="T63" i="2" s="1"/>
  <c r="I64" i="2"/>
  <c r="T64" i="2" s="1"/>
  <c r="I65" i="2"/>
  <c r="T65" i="2" s="1"/>
  <c r="I66" i="2"/>
  <c r="T66" i="2" s="1"/>
  <c r="I67" i="2"/>
  <c r="T67" i="2" s="1"/>
  <c r="I68" i="2"/>
  <c r="T68" i="2" s="1"/>
  <c r="I69" i="2"/>
  <c r="T69" i="2" s="1"/>
  <c r="I70" i="2"/>
  <c r="T70" i="2" s="1"/>
  <c r="I71" i="2"/>
  <c r="T71" i="2" s="1"/>
  <c r="I72" i="2"/>
  <c r="T72" i="2" s="1"/>
  <c r="I73" i="2"/>
  <c r="T73" i="2" s="1"/>
  <c r="I43" i="2"/>
  <c r="T43" i="2" s="1"/>
  <c r="H44" i="2"/>
  <c r="S44" i="2" s="1"/>
  <c r="H45" i="2"/>
  <c r="S45" i="2" s="1"/>
  <c r="H46" i="2"/>
  <c r="S46" i="2" s="1"/>
  <c r="H47" i="2"/>
  <c r="S47" i="2" s="1"/>
  <c r="H48" i="2"/>
  <c r="S48" i="2" s="1"/>
  <c r="H49" i="2"/>
  <c r="S49" i="2" s="1"/>
  <c r="H50" i="2"/>
  <c r="S50" i="2" s="1"/>
  <c r="H51" i="2"/>
  <c r="S51" i="2" s="1"/>
  <c r="H52" i="2"/>
  <c r="S52" i="2" s="1"/>
  <c r="H53" i="2"/>
  <c r="S53" i="2" s="1"/>
  <c r="H54" i="2"/>
  <c r="S54" i="2" s="1"/>
  <c r="H55" i="2"/>
  <c r="S55" i="2" s="1"/>
  <c r="H56" i="2"/>
  <c r="S56" i="2" s="1"/>
  <c r="H57" i="2"/>
  <c r="S57" i="2" s="1"/>
  <c r="H58" i="2"/>
  <c r="S58" i="2" s="1"/>
  <c r="H59" i="2"/>
  <c r="S59" i="2" s="1"/>
  <c r="H60" i="2"/>
  <c r="S60" i="2" s="1"/>
  <c r="H61" i="2"/>
  <c r="S61" i="2" s="1"/>
  <c r="H62" i="2"/>
  <c r="S62" i="2" s="1"/>
  <c r="H63" i="2"/>
  <c r="S63" i="2" s="1"/>
  <c r="H64" i="2"/>
  <c r="S64" i="2" s="1"/>
  <c r="H65" i="2"/>
  <c r="S65" i="2" s="1"/>
  <c r="H66" i="2"/>
  <c r="S66" i="2" s="1"/>
  <c r="H67" i="2"/>
  <c r="S67" i="2" s="1"/>
  <c r="H68" i="2"/>
  <c r="S68" i="2" s="1"/>
  <c r="H69" i="2"/>
  <c r="S69" i="2" s="1"/>
  <c r="H70" i="2"/>
  <c r="S70" i="2" s="1"/>
  <c r="H71" i="2"/>
  <c r="S71" i="2" s="1"/>
  <c r="H72" i="2"/>
  <c r="S72" i="2" s="1"/>
  <c r="H73" i="2"/>
  <c r="S73" i="2" s="1"/>
  <c r="H43" i="2"/>
  <c r="S43" i="2" s="1"/>
  <c r="G44" i="2"/>
  <c r="R44" i="2" s="1"/>
  <c r="G45" i="2"/>
  <c r="R45" i="2" s="1"/>
  <c r="G46" i="2"/>
  <c r="R46" i="2" s="1"/>
  <c r="G47" i="2"/>
  <c r="R47" i="2" s="1"/>
  <c r="G48" i="2"/>
  <c r="R48" i="2" s="1"/>
  <c r="G49" i="2"/>
  <c r="R49" i="2" s="1"/>
  <c r="G50" i="2"/>
  <c r="R50" i="2" s="1"/>
  <c r="G51" i="2"/>
  <c r="R51" i="2" s="1"/>
  <c r="G52" i="2"/>
  <c r="R52" i="2" s="1"/>
  <c r="G53" i="2"/>
  <c r="R53" i="2" s="1"/>
  <c r="G54" i="2"/>
  <c r="R54" i="2" s="1"/>
  <c r="G55" i="2"/>
  <c r="R55" i="2" s="1"/>
  <c r="G56" i="2"/>
  <c r="R56" i="2" s="1"/>
  <c r="G57" i="2"/>
  <c r="R57" i="2" s="1"/>
  <c r="G58" i="2"/>
  <c r="R58" i="2" s="1"/>
  <c r="G59" i="2"/>
  <c r="R59" i="2" s="1"/>
  <c r="G60" i="2"/>
  <c r="R60" i="2" s="1"/>
  <c r="G61" i="2"/>
  <c r="R61" i="2" s="1"/>
  <c r="G62" i="2"/>
  <c r="R62" i="2" s="1"/>
  <c r="G63" i="2"/>
  <c r="R63" i="2" s="1"/>
  <c r="G64" i="2"/>
  <c r="R64" i="2" s="1"/>
  <c r="G65" i="2"/>
  <c r="R65" i="2" s="1"/>
  <c r="G66" i="2"/>
  <c r="R66" i="2" s="1"/>
  <c r="G67" i="2"/>
  <c r="R67" i="2" s="1"/>
  <c r="G68" i="2"/>
  <c r="R68" i="2" s="1"/>
  <c r="G69" i="2"/>
  <c r="R69" i="2" s="1"/>
  <c r="G70" i="2"/>
  <c r="R70" i="2" s="1"/>
  <c r="G71" i="2"/>
  <c r="R71" i="2" s="1"/>
  <c r="G72" i="2"/>
  <c r="R72" i="2" s="1"/>
  <c r="G73" i="2"/>
  <c r="R73" i="2" s="1"/>
  <c r="G43" i="2"/>
  <c r="R43" i="2" s="1"/>
  <c r="F44" i="2"/>
  <c r="Q44" i="2" s="1"/>
  <c r="F45" i="2"/>
  <c r="Q45" i="2" s="1"/>
  <c r="F46" i="2"/>
  <c r="Q46" i="2" s="1"/>
  <c r="F47" i="2"/>
  <c r="Q47" i="2" s="1"/>
  <c r="F48" i="2"/>
  <c r="Q48" i="2" s="1"/>
  <c r="F49" i="2"/>
  <c r="Q49" i="2" s="1"/>
  <c r="F50" i="2"/>
  <c r="Q50" i="2" s="1"/>
  <c r="F51" i="2"/>
  <c r="Q51" i="2" s="1"/>
  <c r="F52" i="2"/>
  <c r="Q52" i="2" s="1"/>
  <c r="F53" i="2"/>
  <c r="Q53" i="2" s="1"/>
  <c r="F54" i="2"/>
  <c r="Q54" i="2" s="1"/>
  <c r="F55" i="2"/>
  <c r="Q55" i="2" s="1"/>
  <c r="F56" i="2"/>
  <c r="Q56" i="2" s="1"/>
  <c r="F57" i="2"/>
  <c r="Q57" i="2" s="1"/>
  <c r="F58" i="2"/>
  <c r="Q58" i="2" s="1"/>
  <c r="F59" i="2"/>
  <c r="Q59" i="2" s="1"/>
  <c r="F60" i="2"/>
  <c r="Q60" i="2" s="1"/>
  <c r="F61" i="2"/>
  <c r="Q61" i="2" s="1"/>
  <c r="F62" i="2"/>
  <c r="Q62" i="2" s="1"/>
  <c r="F63" i="2"/>
  <c r="Q63" i="2" s="1"/>
  <c r="F64" i="2"/>
  <c r="Q64" i="2" s="1"/>
  <c r="F65" i="2"/>
  <c r="Q65" i="2" s="1"/>
  <c r="F66" i="2"/>
  <c r="Q66" i="2" s="1"/>
  <c r="F67" i="2"/>
  <c r="Q67" i="2" s="1"/>
  <c r="F68" i="2"/>
  <c r="Q68" i="2" s="1"/>
  <c r="F69" i="2"/>
  <c r="Q69" i="2" s="1"/>
  <c r="F70" i="2"/>
  <c r="Q70" i="2" s="1"/>
  <c r="F71" i="2"/>
  <c r="Q71" i="2" s="1"/>
  <c r="F72" i="2"/>
  <c r="Q72" i="2" s="1"/>
  <c r="F73" i="2"/>
  <c r="Q73" i="2" s="1"/>
  <c r="F43" i="2"/>
  <c r="Q43" i="2" s="1"/>
  <c r="E44" i="2"/>
  <c r="P44" i="2" s="1"/>
  <c r="E45" i="2"/>
  <c r="P45" i="2" s="1"/>
  <c r="E46" i="2"/>
  <c r="P46" i="2" s="1"/>
  <c r="E47" i="2"/>
  <c r="P47" i="2" s="1"/>
  <c r="E48" i="2"/>
  <c r="P48" i="2" s="1"/>
  <c r="E49" i="2"/>
  <c r="P49" i="2" s="1"/>
  <c r="E50" i="2"/>
  <c r="P50" i="2" s="1"/>
  <c r="E51" i="2"/>
  <c r="P51" i="2" s="1"/>
  <c r="E52" i="2"/>
  <c r="P52" i="2" s="1"/>
  <c r="E53" i="2"/>
  <c r="P53" i="2" s="1"/>
  <c r="E54" i="2"/>
  <c r="P54" i="2" s="1"/>
  <c r="E55" i="2"/>
  <c r="P55" i="2" s="1"/>
  <c r="E56" i="2"/>
  <c r="P56" i="2" s="1"/>
  <c r="E57" i="2"/>
  <c r="P57" i="2" s="1"/>
  <c r="E58" i="2"/>
  <c r="P58" i="2" s="1"/>
  <c r="E59" i="2"/>
  <c r="P59" i="2" s="1"/>
  <c r="E60" i="2"/>
  <c r="P60" i="2" s="1"/>
  <c r="E61" i="2"/>
  <c r="P61" i="2" s="1"/>
  <c r="E62" i="2"/>
  <c r="P62" i="2" s="1"/>
  <c r="E63" i="2"/>
  <c r="P63" i="2" s="1"/>
  <c r="E64" i="2"/>
  <c r="P64" i="2" s="1"/>
  <c r="E65" i="2"/>
  <c r="P65" i="2" s="1"/>
  <c r="E66" i="2"/>
  <c r="P66" i="2" s="1"/>
  <c r="E67" i="2"/>
  <c r="P67" i="2" s="1"/>
  <c r="E68" i="2"/>
  <c r="P68" i="2" s="1"/>
  <c r="E69" i="2"/>
  <c r="P69" i="2" s="1"/>
  <c r="E70" i="2"/>
  <c r="P70" i="2" s="1"/>
  <c r="E71" i="2"/>
  <c r="P71" i="2" s="1"/>
  <c r="E72" i="2"/>
  <c r="P72" i="2" s="1"/>
  <c r="E73" i="2"/>
  <c r="P73" i="2" s="1"/>
  <c r="E43" i="2"/>
  <c r="P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66" i="2"/>
  <c r="O66" i="2" s="1"/>
  <c r="D67" i="2"/>
  <c r="O67" i="2" s="1"/>
  <c r="D68" i="2"/>
  <c r="O68" i="2" s="1"/>
  <c r="D69" i="2"/>
  <c r="O69" i="2" s="1"/>
  <c r="D70" i="2"/>
  <c r="O70" i="2" s="1"/>
  <c r="D71" i="2"/>
  <c r="O71" i="2" s="1"/>
  <c r="D72" i="2"/>
  <c r="O72" i="2" s="1"/>
  <c r="D73" i="2"/>
  <c r="O73" i="2" s="1"/>
  <c r="D43" i="2"/>
  <c r="O43" i="2" s="1"/>
  <c r="C44" i="2"/>
  <c r="N44" i="2" s="1"/>
  <c r="C45" i="2"/>
  <c r="N45" i="2" s="1"/>
  <c r="C46" i="2"/>
  <c r="N46" i="2" s="1"/>
  <c r="C47" i="2"/>
  <c r="N47" i="2" s="1"/>
  <c r="C48" i="2"/>
  <c r="N48" i="2" s="1"/>
  <c r="C49" i="2"/>
  <c r="N49" i="2" s="1"/>
  <c r="C50" i="2"/>
  <c r="N50" i="2" s="1"/>
  <c r="C51" i="2"/>
  <c r="N51" i="2" s="1"/>
  <c r="C52" i="2"/>
  <c r="N52" i="2" s="1"/>
  <c r="C53" i="2"/>
  <c r="N53" i="2" s="1"/>
  <c r="C54" i="2"/>
  <c r="N54" i="2" s="1"/>
  <c r="C55" i="2"/>
  <c r="N55" i="2" s="1"/>
  <c r="C56" i="2"/>
  <c r="N56" i="2" s="1"/>
  <c r="C57" i="2"/>
  <c r="N57" i="2" s="1"/>
  <c r="C58" i="2"/>
  <c r="N58" i="2" s="1"/>
  <c r="C59" i="2"/>
  <c r="N59" i="2" s="1"/>
  <c r="C60" i="2"/>
  <c r="N60" i="2" s="1"/>
  <c r="C61" i="2"/>
  <c r="N61" i="2" s="1"/>
  <c r="C62" i="2"/>
  <c r="N62" i="2" s="1"/>
  <c r="C63" i="2"/>
  <c r="N63" i="2" s="1"/>
  <c r="C64" i="2"/>
  <c r="N64" i="2" s="1"/>
  <c r="C65" i="2"/>
  <c r="N65" i="2" s="1"/>
  <c r="C66" i="2"/>
  <c r="N66" i="2" s="1"/>
  <c r="C67" i="2"/>
  <c r="N67" i="2" s="1"/>
  <c r="C68" i="2"/>
  <c r="N68" i="2" s="1"/>
  <c r="C69" i="2"/>
  <c r="N69" i="2" s="1"/>
  <c r="C70" i="2"/>
  <c r="N70" i="2" s="1"/>
  <c r="C71" i="2"/>
  <c r="N71" i="2" s="1"/>
  <c r="C72" i="2"/>
  <c r="N72" i="2" s="1"/>
  <c r="C73" i="2"/>
  <c r="N73" i="2" s="1"/>
  <c r="C43" i="2"/>
  <c r="N43" i="2" s="1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8" i="2"/>
  <c r="N10" i="2"/>
  <c r="N9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8" i="2"/>
</calcChain>
</file>

<file path=xl/sharedStrings.xml><?xml version="1.0" encoding="utf-8"?>
<sst xmlns="http://schemas.openxmlformats.org/spreadsheetml/2006/main" count="67" uniqueCount="28">
  <si>
    <t>LONG DE ONDA</t>
  </si>
  <si>
    <t>N</t>
  </si>
  <si>
    <t>REFLECTANCIAS</t>
  </si>
  <si>
    <t>0,02</t>
  </si>
  <si>
    <t>0,05</t>
  </si>
  <si>
    <t>0,1</t>
  </si>
  <si>
    <t>0,5</t>
  </si>
  <si>
    <t>1,2</t>
  </si>
  <si>
    <t>1,5</t>
  </si>
  <si>
    <t>1,8</t>
  </si>
  <si>
    <t>2,1</t>
  </si>
  <si>
    <t>2,4</t>
  </si>
  <si>
    <t>K/S</t>
  </si>
  <si>
    <t>CONCENTRACION</t>
  </si>
  <si>
    <t>REFLECTANCIAS (%)</t>
  </si>
  <si>
    <t xml:space="preserve">PARA LA OBTENCION DE LOS SIGUIENTES DATOS SE REALIZO EXPERIMENTACION EN LABORATORIO HACIENDO EL TEÑIDO DE 2 GRAMOS DE UN HILO DE POLIESTER CON TITULO 165/48F, EL CUAL FUE TEÑIDO CON COLORANTE DILUIDO (1/100) EN AGUA Y LAS CONCENTRACIONES DE CADA DATO SE TIENEN EN LA TABLA, LA CUAL NOS MUESTRA LAS REFLECTANCIAS POR LONGITUD DE ONDA  </t>
  </si>
  <si>
    <t xml:space="preserve">       </t>
  </si>
  <si>
    <r>
      <rPr>
        <b/>
        <sz val="11"/>
        <color rgb="FF000000"/>
        <rFont val="Calibri"/>
        <family val="2"/>
      </rPr>
      <t xml:space="preserve">PASO 1. </t>
    </r>
    <r>
      <rPr>
        <sz val="11"/>
        <color rgb="FF000000"/>
        <rFont val="Calibri"/>
        <family val="2"/>
      </rPr>
      <t xml:space="preserve">PARA REALZAR LAS PRUEBAS, PRIMERO SE HIZO EL TEÑIDO DE 10 MUESTRAS A DIFERENTES CONCENTRACIONES DE HILO DE POLIESTER CON TITULO 165/48F CON LOS SIGUIENTES COLORANTES:  DO 302 ROJO, DO 100 AMARILLO, DO 500 AZUL. </t>
    </r>
  </si>
  <si>
    <t>RELACION DE BAÑO</t>
  </si>
  <si>
    <t>PESO SUSTRATO</t>
  </si>
  <si>
    <t>MATERIAL</t>
  </si>
  <si>
    <t>NUMERO DE MUESTRAS</t>
  </si>
  <si>
    <t>2g</t>
  </si>
  <si>
    <t>165/48F</t>
  </si>
  <si>
    <t>VALORES D CONC.</t>
  </si>
  <si>
    <r>
      <rPr>
        <b/>
        <sz val="11"/>
        <color rgb="FF000000"/>
        <rFont val="Calibri"/>
        <family val="2"/>
      </rPr>
      <t xml:space="preserve">PASO 2. </t>
    </r>
    <r>
      <rPr>
        <sz val="11"/>
        <color rgb="FF000000"/>
        <rFont val="Calibri"/>
        <family val="2"/>
      </rPr>
      <t>SE PROCEDIO A DETERMINAR EL VALOR DE REFLECTANCIA DE CADA MUESTRA DE LOS 3 COLORANTES Y EL SUSTRATO QUE ES EL HILO BLANCO SIN NINGUN COLORANTE EN EL ESPECTOFOTOMETRO DE REJILLA CON EL QUE CUENTA LA EMPRESA Y A CONTINUACION SE MUESTRAN LAS RESPUESTAS DE REFLECTANCIA Y EL GRAFICO QUE DEFINE LOS COLORES EN EL SISTEMA CIELAB.</t>
    </r>
  </si>
  <si>
    <r>
      <rPr>
        <b/>
        <sz val="11"/>
        <color rgb="FF000000"/>
        <rFont val="Calibri"/>
        <family val="2"/>
      </rPr>
      <t xml:space="preserve">PASO 3. </t>
    </r>
    <r>
      <rPr>
        <sz val="11"/>
        <color rgb="FF000000"/>
        <rFont val="Calibri"/>
        <family val="2"/>
      </rPr>
      <t xml:space="preserve">SE DETERMINO EL VALOR DE LOS COLORES </t>
    </r>
    <r>
      <rPr>
        <i/>
        <sz val="11"/>
        <color rgb="FF000000"/>
        <rFont val="Calibri"/>
        <family val="2"/>
      </rPr>
      <t>BARNIE</t>
    </r>
    <r>
      <rPr>
        <sz val="11"/>
        <color rgb="FF000000"/>
        <rFont val="Calibri"/>
        <family val="2"/>
      </rPr>
      <t xml:space="preserve"> Y </t>
    </r>
    <r>
      <rPr>
        <i/>
        <sz val="11"/>
        <color rgb="FF000000"/>
        <rFont val="Calibri"/>
        <family val="2"/>
      </rPr>
      <t>ROJO NARANJA</t>
    </r>
    <r>
      <rPr>
        <sz val="11"/>
        <color rgb="FF000000"/>
        <rFont val="Calibri"/>
        <family val="2"/>
      </rPr>
      <t xml:space="preserve"> CON AYUDA DEL MISMO ESPECTOFOTOMETRO PARA REALIZAR LA PRUEBA DE LA OBTENCION DERECETAS CON LA FORMULA KUBELKA MUNK, ESTOS COLORES SON ESTANDARES PROVISTOS POR LA EMPRESA A LOS QUE PRETENDE LLEGAR CON LAS MUESTRAS.</t>
    </r>
  </si>
  <si>
    <r>
      <t xml:space="preserve">EL GRAFICO OBTENIDO A PARTIR DE LOS DATOS DE REFLECTANCIA A DIFERENTES CONCENTRACIONES DEL COLOR </t>
    </r>
    <r>
      <rPr>
        <b/>
        <sz val="11"/>
        <color rgb="FF000000"/>
        <rFont val="Calibri"/>
        <family val="2"/>
        <scheme val="minor"/>
      </rPr>
      <t xml:space="preserve">DO 100 (AMARILLO) </t>
    </r>
    <r>
      <rPr>
        <sz val="11"/>
        <color rgb="FF000000"/>
        <rFont val="Calibri"/>
        <family val="2"/>
        <scheme val="minor"/>
      </rPr>
      <t>Y LA FUNCION DE KUBELKA MUNK (K/S),  DETERMINA LO APLICABLE DEL METODO EN LA PROBLEMÁTICA YA QUE CUMPLE CON UN 70% LA IDEA DE LINEALIDAD DE LA FUNCION  COMO SE MUESTRA EN LA SIGUIENTE FIGURA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</si>
</sst>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D7"/>
      </patternFill>
    </fill>
    <fill>
      <patternFill patternType="solid">
        <fgColor rgb="FFFFFF8D"/>
      </patternFill>
    </fill>
    <fill>
      <patternFill patternType="solid">
        <fgColor rgb="FFFFFF00"/>
      </patternFill>
    </fill>
    <fill>
      <patternFill patternType="solid">
        <fgColor rgb="FFFFFFB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24"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horizontal="center"/>
    </xf>
    <xf numFmtId="0" fontId="0" fillId="5" borderId="0" xfId="0" applyNumberFormat="1" applyFill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0" fillId="6" borderId="0" xfId="0" applyNumberFormat="1" applyFill="1" applyAlignment="1" applyProtection="1">
      <alignment horizontal="center"/>
    </xf>
    <xf numFmtId="1" fontId="0" fillId="6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0" fillId="7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horizontal="center" vertical="center"/>
    </xf>
    <xf numFmtId="0" fontId="0" fillId="9" borderId="1" xfId="0" applyNumberFormat="1" applyFill="1" applyBorder="1" applyAlignment="1" applyProtection="1">
      <alignment horizontal="center" vertical="center"/>
    </xf>
    <xf numFmtId="0" fontId="0" fillId="9" borderId="1" xfId="0" applyNumberFormat="1" applyFill="1" applyBorder="1" applyAlignment="1" applyProtection="1">
      <alignment horizontal="center" vertical="center" wrapText="1"/>
    </xf>
    <xf numFmtId="0" fontId="0" fillId="7" borderId="1" xfId="0" applyNumberFormat="1" applyFill="1" applyBorder="1" applyAlignment="1" applyProtection="1">
      <alignment horizontal="center"/>
    </xf>
    <xf numFmtId="0" fontId="0" fillId="7" borderId="1" xfId="0" applyNumberFormat="1" applyFill="1" applyBorder="1" applyAlignment="1" applyProtection="1">
      <alignment horizontal="center" vertical="center"/>
    </xf>
    <xf numFmtId="0" fontId="0" fillId="8" borderId="0" xfId="0" applyNumberFormat="1" applyFill="1" applyAlignment="1" applyProtection="1">
      <alignment horizontal="left" wrapText="1"/>
    </xf>
    <xf numFmtId="0" fontId="3" fillId="9" borderId="0" xfId="0" applyNumberFormat="1" applyFont="1" applyFill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100)'!$N$43:$W$43</c:f>
              <c:numCache>
                <c:formatCode>0.000</c:formatCode>
                <c:ptCount val="10"/>
                <c:pt idx="0">
                  <c:v>2.8579810181190665E-3</c:v>
                </c:pt>
                <c:pt idx="1">
                  <c:v>5.3062932226832657E-2</c:v>
                </c:pt>
                <c:pt idx="2">
                  <c:v>0.17329535382416014</c:v>
                </c:pt>
                <c:pt idx="3">
                  <c:v>1.7576752530633992</c:v>
                </c:pt>
                <c:pt idx="4">
                  <c:v>3.4658710758377431</c:v>
                </c:pt>
                <c:pt idx="5">
                  <c:v>4.6251571428571419</c:v>
                </c:pt>
                <c:pt idx="6">
                  <c:v>5.4248460408684549</c:v>
                </c:pt>
                <c:pt idx="7">
                  <c:v>5.999688300835655</c:v>
                </c:pt>
                <c:pt idx="8">
                  <c:v>5.5236343060959801</c:v>
                </c:pt>
                <c:pt idx="9">
                  <c:v>5.8211105156037988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BC-457C-AA30-3F3D8FC0C763}"/>
            </c:ext>
          </c:extLst>
        </c:ser>
        <c:ser>
          <c:idx val="1"/>
          <c:order val="1"/>
          <c:tx>
            <c:v>410nm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642899469430279E-2"/>
                  <c:y val="-8.40934195773084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100)'!$N$44:$W$44</c:f>
              <c:numCache>
                <c:formatCode>0.000</c:formatCode>
                <c:ptCount val="10"/>
                <c:pt idx="0">
                  <c:v>1.383847561695596E-2</c:v>
                </c:pt>
                <c:pt idx="1">
                  <c:v>0.11685250201775622</c:v>
                </c:pt>
                <c:pt idx="2">
                  <c:v>0.32678434476693052</c:v>
                </c:pt>
                <c:pt idx="3">
                  <c:v>2.4568499323410018</c:v>
                </c:pt>
                <c:pt idx="4">
                  <c:v>4.643754143337067</c:v>
                </c:pt>
                <c:pt idx="5">
                  <c:v>5.2977722778473098</c:v>
                </c:pt>
                <c:pt idx="6">
                  <c:v>6.1274485815602837</c:v>
                </c:pt>
                <c:pt idx="7">
                  <c:v>6.0287569930069926</c:v>
                </c:pt>
                <c:pt idx="8">
                  <c:v>5.8394710884353751</c:v>
                </c:pt>
                <c:pt idx="9">
                  <c:v>6.4961865671641794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BC-457C-AA30-3F3D8FC0C763}"/>
            </c:ext>
          </c:extLst>
        </c:ser>
        <c:ser>
          <c:idx val="2"/>
          <c:order val="2"/>
          <c:tx>
            <c:v>420nm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642899469430279E-2"/>
                  <c:y val="-0.1030150742161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100)'!$N$45:$W$45</c:f>
              <c:numCache>
                <c:formatCode>0.000</c:formatCode>
                <c:ptCount val="10"/>
                <c:pt idx="0">
                  <c:v>3.2994832041343659E-2</c:v>
                </c:pt>
                <c:pt idx="1">
                  <c:v>0.1965340593141798</c:v>
                </c:pt>
                <c:pt idx="2">
                  <c:v>0.4787267077555214</c:v>
                </c:pt>
                <c:pt idx="3">
                  <c:v>3.6836296296296296</c:v>
                </c:pt>
                <c:pt idx="4">
                  <c:v>5.6083522339027594</c:v>
                </c:pt>
                <c:pt idx="5">
                  <c:v>6.3547942166910687</c:v>
                </c:pt>
                <c:pt idx="6">
                  <c:v>7.5472375638841562</c:v>
                </c:pt>
                <c:pt idx="7">
                  <c:v>7.5472375638841562</c:v>
                </c:pt>
                <c:pt idx="8">
                  <c:v>7.4331113445378145</c:v>
                </c:pt>
                <c:pt idx="9">
                  <c:v>7.7698587412587408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BC-457C-AA30-3F3D8FC0C763}"/>
            </c:ext>
          </c:extLst>
        </c:ser>
        <c:ser>
          <c:idx val="3"/>
          <c:order val="3"/>
          <c:tx>
            <c:v>430nm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100)'!$N$46:$W$46</c:f>
              <c:numCache>
                <c:formatCode>0.000</c:formatCode>
                <c:ptCount val="10"/>
                <c:pt idx="0">
                  <c:v>5.9916709003669202E-2</c:v>
                </c:pt>
                <c:pt idx="1">
                  <c:v>0.27213013585837792</c:v>
                </c:pt>
                <c:pt idx="2">
                  <c:v>0.66360791679137998</c:v>
                </c:pt>
                <c:pt idx="3">
                  <c:v>4.8235968208092483</c:v>
                </c:pt>
                <c:pt idx="4">
                  <c:v>7.0568321829855538</c:v>
                </c:pt>
                <c:pt idx="5">
                  <c:v>8.4960969696969713</c:v>
                </c:pt>
                <c:pt idx="6">
                  <c:v>8.5681847328244274</c:v>
                </c:pt>
                <c:pt idx="7">
                  <c:v>9.0050899201596799</c:v>
                </c:pt>
                <c:pt idx="8">
                  <c:v>8.7157224806201548</c:v>
                </c:pt>
                <c:pt idx="9">
                  <c:v>9.0449900801603196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BC-457C-AA30-3F3D8FC0C763}"/>
            </c:ext>
          </c:extLst>
        </c:ser>
        <c:ser>
          <c:idx val="4"/>
          <c:order val="4"/>
          <c:tx>
            <c:v>440nm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100)'!$N$47:$W$47</c:f>
              <c:numCache>
                <c:formatCode>0.000</c:formatCode>
                <c:ptCount val="10"/>
                <c:pt idx="0">
                  <c:v>8.3876269149894891E-2</c:v>
                </c:pt>
                <c:pt idx="1">
                  <c:v>0.34609550561797747</c:v>
                </c:pt>
                <c:pt idx="2">
                  <c:v>0.82633950016772895</c:v>
                </c:pt>
                <c:pt idx="3">
                  <c:v>6.4740761904761905</c:v>
                </c:pt>
                <c:pt idx="4">
                  <c:v>9.7071606837606854</c:v>
                </c:pt>
                <c:pt idx="5">
                  <c:v>10.954124224343673</c:v>
                </c:pt>
                <c:pt idx="6">
                  <c:v>11.427097890818857</c:v>
                </c:pt>
                <c:pt idx="7">
                  <c:v>12.073980287206266</c:v>
                </c:pt>
                <c:pt idx="8">
                  <c:v>11.305362285012286</c:v>
                </c:pt>
                <c:pt idx="9">
                  <c:v>12.792254683195592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BC-457C-AA30-3F3D8FC0C763}"/>
            </c:ext>
          </c:extLst>
        </c:ser>
        <c:ser>
          <c:idx val="5"/>
          <c:order val="5"/>
          <c:tx>
            <c:v>450nm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290710291933451E-2"/>
                  <c:y val="-7.495760102413565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100)'!$N$48:$W$48</c:f>
              <c:numCache>
                <c:formatCode>0.000</c:formatCode>
                <c:ptCount val="10"/>
                <c:pt idx="0">
                  <c:v>7.7644970414201223E-2</c:v>
                </c:pt>
                <c:pt idx="1">
                  <c:v>0.33532433392539973</c:v>
                </c:pt>
                <c:pt idx="2">
                  <c:v>0.81012560570859604</c:v>
                </c:pt>
                <c:pt idx="3">
                  <c:v>6.3018418604651165</c:v>
                </c:pt>
                <c:pt idx="4">
                  <c:v>9.7759381720430092</c:v>
                </c:pt>
                <c:pt idx="5">
                  <c:v>10.982622488038279</c:v>
                </c:pt>
                <c:pt idx="6">
                  <c:v>11.305362285012286</c:v>
                </c:pt>
                <c:pt idx="7">
                  <c:v>11.939246640826875</c:v>
                </c:pt>
                <c:pt idx="8">
                  <c:v>11.52</c:v>
                </c:pt>
                <c:pt idx="9">
                  <c:v>12.211562137203165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8BC-457C-AA30-3F3D8FC0C763}"/>
            </c:ext>
          </c:extLst>
        </c:ser>
        <c:ser>
          <c:idx val="6"/>
          <c:order val="6"/>
          <c:tx>
            <c:v>460nm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100)'!$N$49:$W$49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BC-457C-AA30-3F3D8FC0C763}"/>
            </c:ext>
          </c:extLst>
        </c:ser>
        <c:ser>
          <c:idx val="7"/>
          <c:order val="7"/>
          <c:tx>
            <c:v>470nm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100)'!$N$49:$W$49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8BC-457C-AA30-3F3D8FC0C763}"/>
            </c:ext>
          </c:extLst>
        </c:ser>
        <c:ser>
          <c:idx val="8"/>
          <c:order val="8"/>
          <c:tx>
            <c:v>480nm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100)'!$N$50:$W$50</c:f>
              <c:numCache>
                <c:formatCode>0.000</c:formatCode>
                <c:ptCount val="10"/>
                <c:pt idx="0">
                  <c:v>3.6628847413228569E-2</c:v>
                </c:pt>
                <c:pt idx="1">
                  <c:v>0.19290898617511523</c:v>
                </c:pt>
                <c:pt idx="2">
                  <c:v>0.49408333333333332</c:v>
                </c:pt>
                <c:pt idx="3">
                  <c:v>3.9672708456243853</c:v>
                </c:pt>
                <c:pt idx="4">
                  <c:v>6.5520469924812019</c:v>
                </c:pt>
                <c:pt idx="5">
                  <c:v>7.940705971479499</c:v>
                </c:pt>
                <c:pt idx="6">
                  <c:v>8.5681847328244274</c:v>
                </c:pt>
                <c:pt idx="7">
                  <c:v>8.8679196850393716</c:v>
                </c:pt>
                <c:pt idx="8">
                  <c:v>8.7722386939571155</c:v>
                </c:pt>
                <c:pt idx="9">
                  <c:v>9.5280016806722703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8BC-457C-AA30-3F3D8FC0C763}"/>
            </c:ext>
          </c:extLst>
        </c:ser>
        <c:ser>
          <c:idx val="9"/>
          <c:order val="9"/>
          <c:tx>
            <c:v>490nm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100)'!$N$51:$W$51</c:f>
              <c:numCache>
                <c:formatCode>0.000</c:formatCode>
                <c:ptCount val="10"/>
                <c:pt idx="0">
                  <c:v>2.9071659831642581E-3</c:v>
                </c:pt>
                <c:pt idx="1">
                  <c:v>5.4119945885944265E-2</c:v>
                </c:pt>
                <c:pt idx="2">
                  <c:v>0.17851325464047571</c:v>
                </c:pt>
                <c:pt idx="3">
                  <c:v>1.6704901955738547</c:v>
                </c:pt>
                <c:pt idx="4">
                  <c:v>3.397877777777778</c:v>
                </c:pt>
                <c:pt idx="5">
                  <c:v>4.3216616033755271</c:v>
                </c:pt>
                <c:pt idx="6">
                  <c:v>4.9524654846335689</c:v>
                </c:pt>
                <c:pt idx="7">
                  <c:v>5.3686139240506332</c:v>
                </c:pt>
                <c:pt idx="8">
                  <c:v>5.2361368649318454</c:v>
                </c:pt>
                <c:pt idx="9">
                  <c:v>5.5152839378238356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8BC-457C-AA30-3F3D8FC0C763}"/>
            </c:ext>
          </c:extLst>
        </c:ser>
        <c:ser>
          <c:idx val="10"/>
          <c:order val="10"/>
          <c:tx>
            <c:v>500nm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31899405817869"/>
                  <c:y val="-1.56244441703313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100)'!$N$52:$W$52</c:f>
              <c:numCache>
                <c:formatCode>0.000</c:formatCode>
                <c:ptCount val="10"/>
                <c:pt idx="0">
                  <c:v>7.9282294330305855E-3</c:v>
                </c:pt>
                <c:pt idx="1">
                  <c:v>1.4353132628153035E-4</c:v>
                </c:pt>
                <c:pt idx="2">
                  <c:v>1.3976861262112963E-2</c:v>
                </c:pt>
                <c:pt idx="3">
                  <c:v>0.40682876827222625</c:v>
                </c:pt>
                <c:pt idx="4">
                  <c:v>0.87405536146662044</c:v>
                </c:pt>
                <c:pt idx="5">
                  <c:v>1.1485613811259621</c:v>
                </c:pt>
                <c:pt idx="6">
                  <c:v>1.4136597740894421</c:v>
                </c:pt>
                <c:pt idx="7">
                  <c:v>1.5506798237022523</c:v>
                </c:pt>
                <c:pt idx="8">
                  <c:v>1.4957503825920608</c:v>
                </c:pt>
                <c:pt idx="9">
                  <c:v>1.5541324423737126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8BC-457C-AA30-3F3D8FC0C763}"/>
            </c:ext>
          </c:extLst>
        </c:ser>
        <c:ser>
          <c:idx val="11"/>
          <c:order val="11"/>
          <c:tx>
            <c:v>510nm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100)'!$N$53:$W$53</c:f>
              <c:numCache>
                <c:formatCode>0.000</c:formatCode>
                <c:ptCount val="10"/>
                <c:pt idx="0">
                  <c:v>2.4676830636116004E-2</c:v>
                </c:pt>
                <c:pt idx="1">
                  <c:v>1.2539679016561379E-2</c:v>
                </c:pt>
                <c:pt idx="2">
                  <c:v>5.7266645700422315E-3</c:v>
                </c:pt>
                <c:pt idx="3">
                  <c:v>4.2685817500669E-2</c:v>
                </c:pt>
                <c:pt idx="4">
                  <c:v>0.1353001338240214</c:v>
                </c:pt>
                <c:pt idx="5">
                  <c:v>0.19447287509238725</c:v>
                </c:pt>
                <c:pt idx="6">
                  <c:v>0.25090144173007611</c:v>
                </c:pt>
                <c:pt idx="7">
                  <c:v>0.30362646051786857</c:v>
                </c:pt>
                <c:pt idx="8">
                  <c:v>0.29340901500739791</c:v>
                </c:pt>
                <c:pt idx="9">
                  <c:v>0.29323567202028733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8BC-457C-AA30-3F3D8FC0C763}"/>
            </c:ext>
          </c:extLst>
        </c:ser>
        <c:ser>
          <c:idx val="12"/>
          <c:order val="12"/>
          <c:tx>
            <c:v>520nm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100)'!$N$54:$W$54</c:f>
              <c:numCache>
                <c:formatCode>0.000</c:formatCode>
                <c:ptCount val="10"/>
                <c:pt idx="0">
                  <c:v>3.0956889287664789E-2</c:v>
                </c:pt>
                <c:pt idx="1">
                  <c:v>2.4946023045530934E-2</c:v>
                </c:pt>
                <c:pt idx="2">
                  <c:v>2.5487862217609947E-2</c:v>
                </c:pt>
                <c:pt idx="3">
                  <c:v>1.002887741441961E-3</c:v>
                </c:pt>
                <c:pt idx="4">
                  <c:v>1.5295075036990042E-3</c:v>
                </c:pt>
                <c:pt idx="5">
                  <c:v>8.8065996802922999E-3</c:v>
                </c:pt>
                <c:pt idx="6">
                  <c:v>1.5009636190702658E-2</c:v>
                </c:pt>
                <c:pt idx="7">
                  <c:v>2.640171676518676E-2</c:v>
                </c:pt>
                <c:pt idx="8">
                  <c:v>2.5852572145545785E-2</c:v>
                </c:pt>
                <c:pt idx="9">
                  <c:v>2.0420463722011496E-2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8BC-457C-AA30-3F3D8FC0C763}"/>
            </c:ext>
          </c:extLst>
        </c:ser>
        <c:ser>
          <c:idx val="13"/>
          <c:order val="13"/>
          <c:tx>
            <c:v>530nm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100)'!$N$55:$W$55</c:f>
              <c:numCache>
                <c:formatCode>0.000</c:formatCode>
                <c:ptCount val="10"/>
                <c:pt idx="0">
                  <c:v>3.453376423514929E-2</c:v>
                </c:pt>
                <c:pt idx="1">
                  <c:v>3.0236306729264483E-2</c:v>
                </c:pt>
                <c:pt idx="2">
                  <c:v>3.6512618392911686E-2</c:v>
                </c:pt>
                <c:pt idx="3">
                  <c:v>1.6973377703826949E-2</c:v>
                </c:pt>
                <c:pt idx="4">
                  <c:v>1.4412153950033773E-2</c:v>
                </c:pt>
                <c:pt idx="5">
                  <c:v>5.3099909788001838E-3</c:v>
                </c:pt>
                <c:pt idx="6">
                  <c:v>4.1459371861590384E-3</c:v>
                </c:pt>
                <c:pt idx="7">
                  <c:v>1.8611393357794686E-3</c:v>
                </c:pt>
                <c:pt idx="8">
                  <c:v>1.0505349125990997E-3</c:v>
                </c:pt>
                <c:pt idx="9">
                  <c:v>3.2100609193280519E-3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8BC-457C-AA30-3F3D8FC0C763}"/>
            </c:ext>
          </c:extLst>
        </c:ser>
        <c:ser>
          <c:idx val="14"/>
          <c:order val="14"/>
          <c:tx>
            <c:v>660nm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'GRAF KS VS CONCENT (DO 100)'!$N$41:$W$41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100)'!$N$69:$W$69</c:f>
              <c:numCache>
                <c:formatCode>0.000</c:formatCode>
                <c:ptCount val="10"/>
                <c:pt idx="0">
                  <c:v>3.1250872817955092E-2</c:v>
                </c:pt>
                <c:pt idx="1">
                  <c:v>3.5972585335986525E-2</c:v>
                </c:pt>
                <c:pt idx="2">
                  <c:v>4.2427528426092161E-2</c:v>
                </c:pt>
                <c:pt idx="3">
                  <c:v>3.168397386027693E-2</c:v>
                </c:pt>
                <c:pt idx="4">
                  <c:v>5.2485148837546181E-2</c:v>
                </c:pt>
                <c:pt idx="5">
                  <c:v>3.54355828220859E-2</c:v>
                </c:pt>
                <c:pt idx="6">
                  <c:v>3.8958449424591202E-2</c:v>
                </c:pt>
                <c:pt idx="7">
                  <c:v>3.4778843788437923E-2</c:v>
                </c:pt>
                <c:pt idx="8">
                  <c:v>3.90651971543177E-2</c:v>
                </c:pt>
                <c:pt idx="9">
                  <c:v>3.9622029609487089E-2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145248"/>
        <c:axId val="-1918144704"/>
      </c:scatterChart>
      <c:valAx>
        <c:axId val="-1918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/>
                  <a:t>concentracion</a:t>
                </a:r>
                <a:r>
                  <a:rPr lang="es-BO" baseline="0"/>
                  <a:t> </a:t>
                </a:r>
                <a:endParaRPr lang="es-B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918144704"/>
        <c:crosses val="autoZero"/>
        <c:crossBetween val="midCat"/>
      </c:valAx>
      <c:valAx>
        <c:axId val="-1918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/>
                  <a:t>funcion</a:t>
                </a:r>
                <a:r>
                  <a:rPr lang="es-BO" sz="1400" baseline="0"/>
                  <a:t> de kubelka Munk (K/S)</a:t>
                </a:r>
                <a:endParaRPr lang="es-BO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9181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87</xdr:row>
      <xdr:rowOff>147636</xdr:rowOff>
    </xdr:from>
    <xdr:to>
      <xdr:col>25</xdr:col>
      <xdr:colOff>276225</xdr:colOff>
      <xdr:row>110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323850</xdr:colOff>
      <xdr:row>87</xdr:row>
      <xdr:rowOff>104775</xdr:rowOff>
    </xdr:from>
    <xdr:to>
      <xdr:col>12</xdr:col>
      <xdr:colOff>419100</xdr:colOff>
      <xdr:row>107</xdr:row>
      <xdr:rowOff>76201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4326" t="33729" r="16828" b="14572"/>
        <a:stretch/>
      </xdr:blipFill>
      <xdr:spPr>
        <a:xfrm>
          <a:off x="5314950" y="16106775"/>
          <a:ext cx="3752850" cy="378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533401</xdr:colOff>
      <xdr:row>5</xdr:row>
      <xdr:rowOff>123825</xdr:rowOff>
    </xdr:from>
    <xdr:to>
      <xdr:col>7</xdr:col>
      <xdr:colOff>438151</xdr:colOff>
      <xdr:row>18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1" y="1076325"/>
          <a:ext cx="4476750" cy="2686050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428624</xdr:colOff>
      <xdr:row>5</xdr:row>
      <xdr:rowOff>123826</xdr:rowOff>
    </xdr:from>
    <xdr:to>
      <xdr:col>12</xdr:col>
      <xdr:colOff>695325</xdr:colOff>
      <xdr:row>18</xdr:row>
      <xdr:rowOff>142876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4" y="1076326"/>
          <a:ext cx="4076701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547650</xdr:colOff>
      <xdr:row>18</xdr:row>
      <xdr:rowOff>142876</xdr:rowOff>
    </xdr:from>
    <xdr:to>
      <xdr:col>7</xdr:col>
      <xdr:colOff>428625</xdr:colOff>
      <xdr:row>33</xdr:row>
      <xdr:rowOff>28576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50" y="3762376"/>
          <a:ext cx="4452975" cy="274320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18</xdr:row>
      <xdr:rowOff>142875</xdr:rowOff>
    </xdr:from>
    <xdr:to>
      <xdr:col>12</xdr:col>
      <xdr:colOff>695325</xdr:colOff>
      <xdr:row>33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3762375"/>
          <a:ext cx="4067175" cy="273367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33</xdr:row>
      <xdr:rowOff>28576</xdr:rowOff>
    </xdr:from>
    <xdr:to>
      <xdr:col>7</xdr:col>
      <xdr:colOff>447675</xdr:colOff>
      <xdr:row>48</xdr:row>
      <xdr:rowOff>142876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1" y="6505576"/>
          <a:ext cx="4467224" cy="297180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447674</xdr:colOff>
      <xdr:row>33</xdr:row>
      <xdr:rowOff>16575</xdr:rowOff>
    </xdr:from>
    <xdr:to>
      <xdr:col>12</xdr:col>
      <xdr:colOff>714375</xdr:colOff>
      <xdr:row>48</xdr:row>
      <xdr:rowOff>114300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4" y="6493575"/>
          <a:ext cx="4076701" cy="295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466727</xdr:colOff>
      <xdr:row>54</xdr:row>
      <xdr:rowOff>19051</xdr:rowOff>
    </xdr:from>
    <xdr:to>
      <xdr:col>9</xdr:col>
      <xdr:colOff>228601</xdr:colOff>
      <xdr:row>69</xdr:row>
      <xdr:rowOff>38101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615" t="11069" b="9624"/>
        <a:stretch/>
      </xdr:blipFill>
      <xdr:spPr>
        <a:xfrm>
          <a:off x="1228727" y="10496551"/>
          <a:ext cx="5857874" cy="2876550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54</xdr:row>
      <xdr:rowOff>0</xdr:rowOff>
    </xdr:from>
    <xdr:to>
      <xdr:col>15</xdr:col>
      <xdr:colOff>171450</xdr:colOff>
      <xdr:row>69</xdr:row>
      <xdr:rowOff>123826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0835" t="11590" b="9494"/>
        <a:stretch/>
      </xdr:blipFill>
      <xdr:spPr>
        <a:xfrm>
          <a:off x="7191375" y="10477500"/>
          <a:ext cx="4943475" cy="2981326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190499</xdr:colOff>
      <xdr:row>54</xdr:row>
      <xdr:rowOff>28574</xdr:rowOff>
    </xdr:from>
    <xdr:to>
      <xdr:col>21</xdr:col>
      <xdr:colOff>561975</xdr:colOff>
      <xdr:row>69</xdr:row>
      <xdr:rowOff>114299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056" t="11200" b="9364"/>
        <a:stretch/>
      </xdr:blipFill>
      <xdr:spPr>
        <a:xfrm>
          <a:off x="12153899" y="10506074"/>
          <a:ext cx="4943476" cy="29432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75</xdr:row>
      <xdr:rowOff>9525</xdr:rowOff>
    </xdr:from>
    <xdr:to>
      <xdr:col>7</xdr:col>
      <xdr:colOff>523875</xdr:colOff>
      <xdr:row>91</xdr:row>
      <xdr:rowOff>0</xdr:rowOff>
    </xdr:to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1642" t="11721" b="9103"/>
        <a:stretch/>
      </xdr:blipFill>
      <xdr:spPr>
        <a:xfrm>
          <a:off x="914400" y="14487525"/>
          <a:ext cx="4943475" cy="3038475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561974</xdr:colOff>
      <xdr:row>74</xdr:row>
      <xdr:rowOff>180975</xdr:rowOff>
    </xdr:from>
    <xdr:to>
      <xdr:col>14</xdr:col>
      <xdr:colOff>228599</xdr:colOff>
      <xdr:row>91</xdr:row>
      <xdr:rowOff>133351</xdr:rowOff>
    </xdr:to>
    <xdr:pic>
      <xdr:nvPicPr>
        <xdr:cNvPr id="12" name="Imagen 11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1055" t="11069" r="1" b="8844"/>
        <a:stretch/>
      </xdr:blipFill>
      <xdr:spPr>
        <a:xfrm>
          <a:off x="5895974" y="14468475"/>
          <a:ext cx="5000625" cy="3190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tabSelected="1" topLeftCell="G1" workbookViewId="0">
      <selection activeCell="C2" sqref="C2:T3"/>
    </sheetView>
  </sheetViews>
  <sheetFormatPr baseColWidth="10" defaultColWidth="9.140625" defaultRowHeight="15" x14ac:dyDescent="0.25"/>
  <cols>
    <col min="1" max="1" width="15" customWidth="1"/>
    <col min="2" max="2" width="16.7109375" customWidth="1"/>
    <col min="3" max="3" width="15.7109375" bestFit="1" customWidth="1"/>
    <col min="14" max="14" width="12.140625" customWidth="1"/>
  </cols>
  <sheetData>
    <row r="1" spans="1:29" ht="15" customHeight="1" x14ac:dyDescent="0.25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5" customHeight="1" x14ac:dyDescent="0.25"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0"/>
      <c r="Z3" s="10"/>
      <c r="AA3" s="10"/>
      <c r="AB3" s="10"/>
      <c r="AC3" s="10"/>
    </row>
    <row r="5" spans="1:29" x14ac:dyDescent="0.25">
      <c r="C5" s="14" t="s">
        <v>14</v>
      </c>
      <c r="D5" s="14"/>
      <c r="E5" s="14"/>
      <c r="F5" s="14"/>
      <c r="G5" s="14"/>
      <c r="H5" s="14"/>
      <c r="I5" s="14"/>
      <c r="J5" s="14"/>
      <c r="K5" s="14"/>
      <c r="L5" s="14"/>
      <c r="M5" s="15"/>
      <c r="N5" s="14" t="s">
        <v>12</v>
      </c>
      <c r="O5" s="14"/>
      <c r="P5" s="14"/>
      <c r="Q5" s="14"/>
      <c r="R5" s="14"/>
      <c r="S5" s="14"/>
      <c r="T5" s="14"/>
      <c r="U5" s="14"/>
      <c r="V5" s="14"/>
      <c r="W5" s="14"/>
    </row>
    <row r="6" spans="1:29" x14ac:dyDescent="0.25">
      <c r="B6" t="s">
        <v>13</v>
      </c>
      <c r="C6" s="6" t="s">
        <v>3</v>
      </c>
      <c r="D6" s="7" t="s">
        <v>4</v>
      </c>
      <c r="E6" s="8" t="s">
        <v>5</v>
      </c>
      <c r="F6" s="9" t="s">
        <v>6</v>
      </c>
      <c r="G6" s="9">
        <v>1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3"/>
      <c r="N6" s="6">
        <v>0</v>
      </c>
      <c r="O6" s="7" t="s">
        <v>4</v>
      </c>
      <c r="P6" s="8" t="s">
        <v>5</v>
      </c>
      <c r="Q6" s="9" t="s">
        <v>6</v>
      </c>
      <c r="R6" s="9">
        <v>1</v>
      </c>
      <c r="S6" s="9" t="s">
        <v>7</v>
      </c>
      <c r="T6" s="9" t="s">
        <v>8</v>
      </c>
      <c r="U6" s="9" t="s">
        <v>9</v>
      </c>
      <c r="V6" s="9" t="s">
        <v>10</v>
      </c>
      <c r="W6" s="9" t="s">
        <v>11</v>
      </c>
    </row>
    <row r="7" spans="1:29" x14ac:dyDescent="0.25">
      <c r="A7" s="13" t="s">
        <v>0</v>
      </c>
      <c r="B7" s="11" t="s">
        <v>1</v>
      </c>
      <c r="C7" s="12">
        <v>1</v>
      </c>
      <c r="D7" s="13">
        <v>2</v>
      </c>
      <c r="E7" s="12">
        <v>3</v>
      </c>
      <c r="F7" s="13">
        <v>4</v>
      </c>
      <c r="G7" s="12">
        <v>5</v>
      </c>
      <c r="H7" s="13">
        <v>6</v>
      </c>
      <c r="I7" s="12">
        <v>7</v>
      </c>
      <c r="J7" s="13">
        <v>8</v>
      </c>
      <c r="K7" s="12">
        <v>9</v>
      </c>
      <c r="L7" s="13">
        <v>10</v>
      </c>
      <c r="M7" s="2"/>
      <c r="N7" s="13">
        <v>1</v>
      </c>
      <c r="O7" s="12">
        <v>2</v>
      </c>
      <c r="P7" s="13">
        <v>3</v>
      </c>
      <c r="Q7" s="13">
        <v>4</v>
      </c>
      <c r="R7" s="12">
        <v>5</v>
      </c>
      <c r="S7" s="13">
        <v>6</v>
      </c>
      <c r="T7" s="13">
        <v>7</v>
      </c>
      <c r="U7" s="12">
        <v>8</v>
      </c>
      <c r="V7" s="13">
        <v>9</v>
      </c>
      <c r="W7" s="13">
        <v>10</v>
      </c>
    </row>
    <row r="8" spans="1:29" x14ac:dyDescent="0.25">
      <c r="A8" s="13">
        <v>400</v>
      </c>
      <c r="C8" s="1">
        <v>92.72</v>
      </c>
      <c r="D8" s="1">
        <v>72.3</v>
      </c>
      <c r="E8" s="1">
        <v>55.96</v>
      </c>
      <c r="F8" s="1">
        <v>18.77</v>
      </c>
      <c r="G8" s="1">
        <v>11.34</v>
      </c>
      <c r="H8" s="1">
        <v>8.9600000000000009</v>
      </c>
      <c r="I8" s="1">
        <v>7.83</v>
      </c>
      <c r="J8" s="1">
        <v>7.18</v>
      </c>
      <c r="K8" s="1">
        <v>7.71</v>
      </c>
      <c r="L8" s="1">
        <v>7.37</v>
      </c>
      <c r="N8" s="1">
        <f t="shared" ref="N8:W8" si="0">((1-C8)^2/(2*C8))</f>
        <v>45.365392579810184</v>
      </c>
      <c r="O8" s="1">
        <f t="shared" si="0"/>
        <v>35.15691562932227</v>
      </c>
      <c r="P8" s="1">
        <f t="shared" si="0"/>
        <v>26.988934953538241</v>
      </c>
      <c r="Q8" s="1">
        <f t="shared" si="0"/>
        <v>8.4116382525306346</v>
      </c>
      <c r="R8" s="1">
        <f t="shared" si="0"/>
        <v>4.7140917107583773</v>
      </c>
      <c r="S8" s="1">
        <f t="shared" si="0"/>
        <v>3.535803571428572</v>
      </c>
      <c r="T8" s="1">
        <f t="shared" si="0"/>
        <v>2.9788569604086845</v>
      </c>
      <c r="U8" s="1">
        <f t="shared" si="0"/>
        <v>2.6596378830083567</v>
      </c>
      <c r="V8" s="1">
        <f t="shared" si="0"/>
        <v>2.9198508430609595</v>
      </c>
      <c r="W8" s="1">
        <f t="shared" si="0"/>
        <v>2.752842605156038</v>
      </c>
    </row>
    <row r="9" spans="1:29" x14ac:dyDescent="0.25">
      <c r="A9" s="13">
        <v>410</v>
      </c>
      <c r="C9" s="1">
        <v>84.69</v>
      </c>
      <c r="D9" s="1">
        <v>61.95</v>
      </c>
      <c r="E9" s="1">
        <v>45.48</v>
      </c>
      <c r="F9" s="1">
        <v>14.78</v>
      </c>
      <c r="G9" s="1">
        <v>8.93</v>
      </c>
      <c r="H9" s="1">
        <v>7.99</v>
      </c>
      <c r="I9" s="1">
        <v>7.05</v>
      </c>
      <c r="J9" s="1">
        <v>7.15</v>
      </c>
      <c r="K9" s="1">
        <v>7.35</v>
      </c>
      <c r="L9" s="1">
        <v>6.7</v>
      </c>
      <c r="N9" s="1">
        <f>((1-C9)^2/(2*C9))</f>
        <v>41.350903884756171</v>
      </c>
      <c r="O9" s="1">
        <f t="shared" ref="O9:O38" si="1">((1-D9)^2/(2*D9))</f>
        <v>29.983071025020177</v>
      </c>
      <c r="P9" s="1">
        <f t="shared" ref="P9:P38" si="2">((1-E9)^2/(2*E9))</f>
        <v>21.750993843447667</v>
      </c>
      <c r="Q9" s="1">
        <f t="shared" ref="Q9:Q38" si="3">((1-F9)^2/(2*F9))</f>
        <v>6.4238294993234097</v>
      </c>
      <c r="R9" s="1">
        <f t="shared" ref="R9:R38" si="4">((1-G9)^2/(2*G9))</f>
        <v>3.5209910414333705</v>
      </c>
      <c r="S9" s="1">
        <f t="shared" ref="S9:S38" si="5">((1-H9)^2/(2*H9))</f>
        <v>3.0575782227784734</v>
      </c>
      <c r="T9" s="1">
        <f t="shared" ref="T9:T38" si="6">((1-I9)^2/(2*I9))</f>
        <v>2.5959219858156026</v>
      </c>
      <c r="U9" s="1">
        <f t="shared" ref="U9:U38" si="7">((1-J9)^2/(2*J9))</f>
        <v>2.6449300699300702</v>
      </c>
      <c r="V9" s="1">
        <f t="shared" ref="V9:V38" si="8">((1-K9)^2/(2*K9))</f>
        <v>2.7430272108843536</v>
      </c>
      <c r="W9" s="1">
        <f t="shared" ref="W9:W38" si="9">((1-L9)^2/(2*L9))</f>
        <v>2.4246268656716419</v>
      </c>
    </row>
    <row r="10" spans="1:29" x14ac:dyDescent="0.25">
      <c r="A10" s="13">
        <v>420</v>
      </c>
      <c r="C10" s="1">
        <v>77.400000000000006</v>
      </c>
      <c r="D10" s="1">
        <v>53.95</v>
      </c>
      <c r="E10" s="1">
        <v>38.94</v>
      </c>
      <c r="F10" s="1">
        <v>10.8</v>
      </c>
      <c r="G10" s="1">
        <v>7.61</v>
      </c>
      <c r="H10" s="1">
        <v>6.83</v>
      </c>
      <c r="I10" s="1">
        <v>5.87</v>
      </c>
      <c r="J10" s="1">
        <v>5.87</v>
      </c>
      <c r="K10" s="1">
        <v>5.95</v>
      </c>
      <c r="L10" s="1">
        <v>5.72</v>
      </c>
      <c r="N10" s="1">
        <f>((1-C10)^2/(2*C10))</f>
        <v>37.706459948320415</v>
      </c>
      <c r="O10" s="1">
        <f t="shared" si="1"/>
        <v>25.984267840593144</v>
      </c>
      <c r="P10" s="1">
        <f t="shared" si="2"/>
        <v>18.482840267077552</v>
      </c>
      <c r="Q10" s="1">
        <f t="shared" si="3"/>
        <v>4.4462962962962971</v>
      </c>
      <c r="R10" s="1">
        <f t="shared" si="4"/>
        <v>2.8707030223390277</v>
      </c>
      <c r="S10" s="1">
        <f t="shared" si="5"/>
        <v>2.4882064421669106</v>
      </c>
      <c r="T10" s="1">
        <f t="shared" si="6"/>
        <v>2.0201788756388419</v>
      </c>
      <c r="U10" s="1">
        <f t="shared" si="7"/>
        <v>2.0201788756388419</v>
      </c>
      <c r="V10" s="1">
        <f t="shared" si="8"/>
        <v>2.0590336134453784</v>
      </c>
      <c r="W10" s="1">
        <f t="shared" si="9"/>
        <v>1.9474125874125874</v>
      </c>
    </row>
    <row r="11" spans="1:29" x14ac:dyDescent="0.25">
      <c r="A11" s="13">
        <v>430</v>
      </c>
      <c r="C11" s="1">
        <v>70.86</v>
      </c>
      <c r="D11" s="1">
        <v>48.58</v>
      </c>
      <c r="E11" s="1">
        <v>33.409999999999997</v>
      </c>
      <c r="F11" s="1">
        <v>8.65</v>
      </c>
      <c r="G11" s="1">
        <v>6.23</v>
      </c>
      <c r="H11" s="1">
        <v>5.28</v>
      </c>
      <c r="I11" s="1">
        <v>5.24</v>
      </c>
      <c r="J11" s="1">
        <v>5.01</v>
      </c>
      <c r="K11" s="1">
        <v>5.16</v>
      </c>
      <c r="L11" s="1">
        <v>4.99</v>
      </c>
      <c r="N11" s="1">
        <f t="shared" ref="N11:N38" si="10">((1-C11)^2/(2*C11))</f>
        <v>34.437056167090041</v>
      </c>
      <c r="O11" s="1">
        <f t="shared" si="1"/>
        <v>23.300292301358581</v>
      </c>
      <c r="P11" s="1">
        <f t="shared" si="2"/>
        <v>15.719965579167914</v>
      </c>
      <c r="Q11" s="1">
        <f t="shared" si="3"/>
        <v>3.3828034682080927</v>
      </c>
      <c r="R11" s="1">
        <f t="shared" si="4"/>
        <v>2.1952568218298558</v>
      </c>
      <c r="S11" s="1">
        <f t="shared" si="5"/>
        <v>1.7346969696969696</v>
      </c>
      <c r="T11" s="1">
        <f t="shared" si="6"/>
        <v>1.7154198473282445</v>
      </c>
      <c r="U11" s="1">
        <f t="shared" si="7"/>
        <v>1.6048003992015967</v>
      </c>
      <c r="V11" s="1">
        <f t="shared" si="8"/>
        <v>1.6768992248062018</v>
      </c>
      <c r="W11" s="1">
        <f t="shared" si="9"/>
        <v>1.5952004008016032</v>
      </c>
    </row>
    <row r="12" spans="1:29" x14ac:dyDescent="0.25">
      <c r="A12" s="13">
        <v>440</v>
      </c>
      <c r="C12" s="1">
        <v>66.58</v>
      </c>
      <c r="D12" s="1">
        <v>44.5</v>
      </c>
      <c r="E12" s="1">
        <v>29.81</v>
      </c>
      <c r="F12" s="1">
        <v>6.72</v>
      </c>
      <c r="G12" s="1">
        <v>4.68</v>
      </c>
      <c r="H12" s="1">
        <v>4.1900000000000004</v>
      </c>
      <c r="I12" s="1">
        <v>4.03</v>
      </c>
      <c r="J12" s="1">
        <v>3.83</v>
      </c>
      <c r="K12" s="1">
        <v>4.07</v>
      </c>
      <c r="L12" s="1">
        <v>3.63</v>
      </c>
      <c r="N12" s="1">
        <f t="shared" si="10"/>
        <v>32.297509762691497</v>
      </c>
      <c r="O12" s="1">
        <f t="shared" si="1"/>
        <v>21.261235955056179</v>
      </c>
      <c r="P12" s="1">
        <f t="shared" si="2"/>
        <v>13.921772895001677</v>
      </c>
      <c r="Q12" s="1">
        <f t="shared" si="3"/>
        <v>2.4344047619047617</v>
      </c>
      <c r="R12" s="1">
        <f t="shared" si="4"/>
        <v>1.4468376068376065</v>
      </c>
      <c r="S12" s="1">
        <f t="shared" si="5"/>
        <v>1.2143317422434368</v>
      </c>
      <c r="T12" s="1">
        <f t="shared" si="6"/>
        <v>1.1390694789081888</v>
      </c>
      <c r="U12" s="1">
        <f t="shared" si="7"/>
        <v>1.0455483028720627</v>
      </c>
      <c r="V12" s="1">
        <f t="shared" si="8"/>
        <v>1.1578501228501228</v>
      </c>
      <c r="W12" s="1">
        <f t="shared" si="9"/>
        <v>0.95274104683195582</v>
      </c>
    </row>
    <row r="13" spans="1:29" x14ac:dyDescent="0.25">
      <c r="A13" s="13">
        <v>450</v>
      </c>
      <c r="C13" s="1">
        <v>67.599999999999994</v>
      </c>
      <c r="D13" s="1">
        <v>45.04</v>
      </c>
      <c r="E13" s="1">
        <v>30.13</v>
      </c>
      <c r="F13" s="1">
        <v>6.88</v>
      </c>
      <c r="G13" s="1">
        <v>4.6500000000000004</v>
      </c>
      <c r="H13" s="1">
        <v>4.18</v>
      </c>
      <c r="I13" s="1">
        <v>4.07</v>
      </c>
      <c r="J13" s="1">
        <v>3.87</v>
      </c>
      <c r="K13" s="1">
        <v>4</v>
      </c>
      <c r="L13" s="1">
        <v>3.79</v>
      </c>
      <c r="N13" s="1">
        <f t="shared" si="10"/>
        <v>32.807396449704143</v>
      </c>
      <c r="O13" s="1">
        <f t="shared" si="1"/>
        <v>21.531101243339254</v>
      </c>
      <c r="P13" s="1">
        <f t="shared" si="2"/>
        <v>14.081594756057084</v>
      </c>
      <c r="Q13" s="1">
        <f t="shared" si="3"/>
        <v>2.512674418604651</v>
      </c>
      <c r="R13" s="1">
        <f t="shared" si="4"/>
        <v>1.4325268817204304</v>
      </c>
      <c r="S13" s="1">
        <f t="shared" si="5"/>
        <v>1.2096172248803825</v>
      </c>
      <c r="T13" s="1">
        <f t="shared" si="6"/>
        <v>1.1578501228501228</v>
      </c>
      <c r="U13" s="1">
        <f t="shared" si="7"/>
        <v>1.0641989664082687</v>
      </c>
      <c r="V13" s="1">
        <f t="shared" si="8"/>
        <v>1.125</v>
      </c>
      <c r="W13" s="1">
        <f t="shared" si="9"/>
        <v>1.0269261213720318</v>
      </c>
    </row>
    <row r="14" spans="1:29" x14ac:dyDescent="0.25">
      <c r="A14" s="13">
        <v>460</v>
      </c>
      <c r="C14" s="1">
        <v>69.53</v>
      </c>
      <c r="D14" s="1">
        <v>47.48</v>
      </c>
      <c r="E14" s="1">
        <v>32.17</v>
      </c>
      <c r="F14" s="1">
        <v>7.54</v>
      </c>
      <c r="G14" s="1">
        <v>5.22</v>
      </c>
      <c r="H14" s="1">
        <v>4.67</v>
      </c>
      <c r="I14" s="1">
        <v>4.3899999999999997</v>
      </c>
      <c r="J14" s="1">
        <v>4.2300000000000004</v>
      </c>
      <c r="K14" s="1">
        <v>4.3499999999999996</v>
      </c>
      <c r="L14" s="1">
        <v>4.08</v>
      </c>
      <c r="N14" s="1">
        <f t="shared" si="10"/>
        <v>33.772191140514892</v>
      </c>
      <c r="O14" s="1">
        <f t="shared" si="1"/>
        <v>22.750530749789384</v>
      </c>
      <c r="P14" s="1">
        <f t="shared" si="2"/>
        <v>15.100542430836184</v>
      </c>
      <c r="Q14" s="1">
        <f t="shared" si="3"/>
        <v>2.8363129973474801</v>
      </c>
      <c r="R14" s="1">
        <f t="shared" si="4"/>
        <v>1.7057854406130268</v>
      </c>
      <c r="S14" s="1">
        <f t="shared" si="5"/>
        <v>1.4420663811563168</v>
      </c>
      <c r="T14" s="1">
        <f t="shared" si="6"/>
        <v>1.3088952164009109</v>
      </c>
      <c r="U14" s="1">
        <f t="shared" si="7"/>
        <v>1.2332033096926718</v>
      </c>
      <c r="V14" s="1">
        <f t="shared" si="8"/>
        <v>1.2899425287356321</v>
      </c>
      <c r="W14" s="1">
        <f t="shared" si="9"/>
        <v>1.1625490196078432</v>
      </c>
    </row>
    <row r="15" spans="1:29" x14ac:dyDescent="0.25">
      <c r="A15" s="13">
        <v>470</v>
      </c>
      <c r="C15" s="1">
        <v>76.349999999999994</v>
      </c>
      <c r="D15" s="1">
        <v>54.25</v>
      </c>
      <c r="E15" s="1">
        <v>38.4</v>
      </c>
      <c r="F15" s="1">
        <v>10.17</v>
      </c>
      <c r="G15" s="1">
        <v>6.65</v>
      </c>
      <c r="H15" s="1">
        <v>5.61</v>
      </c>
      <c r="I15" s="1">
        <v>5.24</v>
      </c>
      <c r="J15" s="1">
        <v>5.08</v>
      </c>
      <c r="K15" s="1">
        <v>5.13</v>
      </c>
      <c r="L15" s="1">
        <v>4.76</v>
      </c>
      <c r="N15" s="1">
        <f t="shared" si="10"/>
        <v>37.181548788474132</v>
      </c>
      <c r="O15" s="1">
        <f t="shared" si="1"/>
        <v>26.134216589861751</v>
      </c>
      <c r="P15" s="1">
        <f t="shared" si="2"/>
        <v>18.213020833333335</v>
      </c>
      <c r="Q15" s="1">
        <f t="shared" si="3"/>
        <v>4.1341642084562435</v>
      </c>
      <c r="R15" s="1">
        <f t="shared" si="4"/>
        <v>2.4001879699248123</v>
      </c>
      <c r="S15" s="1">
        <f t="shared" si="5"/>
        <v>1.8941265597147952</v>
      </c>
      <c r="T15" s="1">
        <f t="shared" si="6"/>
        <v>1.7154198473282445</v>
      </c>
      <c r="U15" s="1">
        <f t="shared" si="7"/>
        <v>1.6384251968503936</v>
      </c>
      <c r="V15" s="1">
        <f t="shared" si="8"/>
        <v>1.662465886939571</v>
      </c>
      <c r="W15" s="1">
        <f t="shared" si="9"/>
        <v>1.4850420168067227</v>
      </c>
    </row>
    <row r="16" spans="1:29" x14ac:dyDescent="0.25">
      <c r="A16" s="13">
        <v>480</v>
      </c>
      <c r="C16" s="1">
        <v>92.66</v>
      </c>
      <c r="D16" s="1">
        <v>72.069999999999993</v>
      </c>
      <c r="E16" s="1">
        <v>55.49</v>
      </c>
      <c r="F16" s="1">
        <v>19.43</v>
      </c>
      <c r="G16" s="1">
        <v>11.52</v>
      </c>
      <c r="H16" s="1">
        <v>9.48</v>
      </c>
      <c r="I16" s="1">
        <v>8.4600000000000009</v>
      </c>
      <c r="J16" s="1">
        <v>7.9</v>
      </c>
      <c r="K16" s="1">
        <v>8.07</v>
      </c>
      <c r="L16" s="1">
        <v>7.72</v>
      </c>
      <c r="N16" s="1">
        <f t="shared" si="10"/>
        <v>45.335396071659829</v>
      </c>
      <c r="O16" s="1">
        <f t="shared" si="1"/>
        <v>35.041937699458856</v>
      </c>
      <c r="P16" s="1">
        <f t="shared" si="2"/>
        <v>26.754010632546404</v>
      </c>
      <c r="Q16" s="1">
        <f t="shared" si="3"/>
        <v>8.7407334019557386</v>
      </c>
      <c r="R16" s="1">
        <f t="shared" si="4"/>
        <v>4.8034027777777775</v>
      </c>
      <c r="S16" s="1">
        <f t="shared" si="5"/>
        <v>3.7927426160337556</v>
      </c>
      <c r="T16" s="1">
        <f t="shared" si="6"/>
        <v>3.2891016548463363</v>
      </c>
      <c r="U16" s="1">
        <f t="shared" si="7"/>
        <v>3.0132911392405064</v>
      </c>
      <c r="V16" s="1">
        <f t="shared" si="8"/>
        <v>3.0969578686493184</v>
      </c>
      <c r="W16" s="1">
        <f t="shared" si="9"/>
        <v>2.924766839378238</v>
      </c>
    </row>
    <row r="17" spans="1:23" x14ac:dyDescent="0.25">
      <c r="A17" s="13">
        <v>490</v>
      </c>
      <c r="C17" s="1">
        <v>113.41</v>
      </c>
      <c r="D17" s="1">
        <v>98.32</v>
      </c>
      <c r="E17" s="1">
        <v>84.62</v>
      </c>
      <c r="F17" s="1">
        <v>41.73</v>
      </c>
      <c r="G17" s="1">
        <v>28.91</v>
      </c>
      <c r="H17" s="1">
        <v>24.69</v>
      </c>
      <c r="I17" s="1">
        <v>21.69</v>
      </c>
      <c r="J17" s="1">
        <v>20.420000000000002</v>
      </c>
      <c r="K17" s="1">
        <v>20.91</v>
      </c>
      <c r="L17" s="1">
        <v>20.39</v>
      </c>
      <c r="N17" s="1">
        <f t="shared" si="10"/>
        <v>55.709408782294325</v>
      </c>
      <c r="O17" s="1">
        <f t="shared" si="1"/>
        <v>48.165085435313259</v>
      </c>
      <c r="P17" s="1">
        <f t="shared" si="2"/>
        <v>41.315908768612623</v>
      </c>
      <c r="Q17" s="1">
        <f t="shared" si="3"/>
        <v>19.87698178768272</v>
      </c>
      <c r="R17" s="1">
        <f t="shared" si="4"/>
        <v>13.472295053614667</v>
      </c>
      <c r="S17" s="1">
        <f t="shared" si="5"/>
        <v>11.365251113811262</v>
      </c>
      <c r="T17" s="1">
        <f t="shared" si="6"/>
        <v>9.868052097740895</v>
      </c>
      <c r="U17" s="1">
        <f t="shared" si="7"/>
        <v>9.2344857982370243</v>
      </c>
      <c r="V17" s="1">
        <f t="shared" si="8"/>
        <v>9.4789120038259203</v>
      </c>
      <c r="W17" s="1">
        <f t="shared" si="9"/>
        <v>9.2195218244237367</v>
      </c>
    </row>
    <row r="18" spans="1:23" x14ac:dyDescent="0.25">
      <c r="A18" s="13">
        <v>500</v>
      </c>
      <c r="C18" s="1">
        <v>124.82</v>
      </c>
      <c r="D18" s="1">
        <v>117.14</v>
      </c>
      <c r="E18" s="1">
        <v>111.29</v>
      </c>
      <c r="F18" s="1">
        <v>74.739999999999995</v>
      </c>
      <c r="G18" s="1">
        <v>59.78</v>
      </c>
      <c r="H18" s="1">
        <v>54.12</v>
      </c>
      <c r="I18" s="1">
        <v>49.94</v>
      </c>
      <c r="J18" s="1">
        <v>46.73</v>
      </c>
      <c r="K18" s="1">
        <v>47.31</v>
      </c>
      <c r="L18" s="1">
        <v>47.32</v>
      </c>
      <c r="N18" s="1">
        <f t="shared" si="10"/>
        <v>61.41400576830636</v>
      </c>
      <c r="O18" s="1">
        <f t="shared" si="1"/>
        <v>57.574268396790167</v>
      </c>
      <c r="P18" s="1">
        <f t="shared" si="2"/>
        <v>54.6494927666457</v>
      </c>
      <c r="Q18" s="1">
        <f t="shared" si="3"/>
        <v>36.376689858175006</v>
      </c>
      <c r="R18" s="1">
        <f t="shared" si="4"/>
        <v>28.898364001338241</v>
      </c>
      <c r="S18" s="1">
        <f t="shared" si="5"/>
        <v>26.069238728750925</v>
      </c>
      <c r="T18" s="1">
        <f t="shared" si="6"/>
        <v>23.980012014417301</v>
      </c>
      <c r="U18" s="1">
        <f t="shared" si="7"/>
        <v>22.375699764605177</v>
      </c>
      <c r="V18" s="1">
        <f t="shared" si="8"/>
        <v>22.665568590150073</v>
      </c>
      <c r="W18" s="1">
        <f t="shared" si="9"/>
        <v>22.670566356720201</v>
      </c>
    </row>
    <row r="19" spans="1:23" x14ac:dyDescent="0.25">
      <c r="A19" s="13">
        <v>510</v>
      </c>
      <c r="C19" s="1">
        <v>128.16999999999999</v>
      </c>
      <c r="D19" s="1">
        <v>124.97</v>
      </c>
      <c r="E19" s="1">
        <v>125.27</v>
      </c>
      <c r="F19" s="1">
        <v>104.58</v>
      </c>
      <c r="G19" s="1">
        <v>94.62</v>
      </c>
      <c r="H19" s="1">
        <v>87.58</v>
      </c>
      <c r="I19" s="1">
        <v>84.11</v>
      </c>
      <c r="J19" s="1">
        <v>79.510000000000005</v>
      </c>
      <c r="K19" s="1">
        <v>79.7</v>
      </c>
      <c r="L19" s="1">
        <v>81.73</v>
      </c>
      <c r="N19" s="1">
        <f t="shared" si="10"/>
        <v>63.088901068892866</v>
      </c>
      <c r="O19" s="1">
        <f t="shared" si="1"/>
        <v>61.489000960230456</v>
      </c>
      <c r="P19" s="1">
        <f t="shared" si="2"/>
        <v>61.638991378622173</v>
      </c>
      <c r="Q19" s="1">
        <f t="shared" si="3"/>
        <v>51.294781028877416</v>
      </c>
      <c r="R19" s="1">
        <f t="shared" si="4"/>
        <v>46.315284295075038</v>
      </c>
      <c r="S19" s="1">
        <f t="shared" si="5"/>
        <v>42.795709065996803</v>
      </c>
      <c r="T19" s="1">
        <f t="shared" si="6"/>
        <v>41.060944596361907</v>
      </c>
      <c r="U19" s="1">
        <f t="shared" si="7"/>
        <v>38.761288517167657</v>
      </c>
      <c r="V19" s="1">
        <f t="shared" si="8"/>
        <v>38.856273525721456</v>
      </c>
      <c r="W19" s="1">
        <f t="shared" si="9"/>
        <v>39.871117704637221</v>
      </c>
    </row>
    <row r="20" spans="1:23" x14ac:dyDescent="0.25">
      <c r="A20" s="13">
        <v>520</v>
      </c>
      <c r="C20" s="1">
        <v>129.96</v>
      </c>
      <c r="D20" s="1">
        <v>127.8</v>
      </c>
      <c r="E20" s="1">
        <v>130.91999999999999</v>
      </c>
      <c r="F20" s="1">
        <v>120.2</v>
      </c>
      <c r="G20" s="1">
        <v>118.48</v>
      </c>
      <c r="H20" s="1">
        <v>110.85</v>
      </c>
      <c r="I20" s="1">
        <v>109.53</v>
      </c>
      <c r="J20" s="1">
        <v>106.29</v>
      </c>
      <c r="K20" s="1">
        <v>104.69</v>
      </c>
      <c r="L20" s="1">
        <v>108.34</v>
      </c>
      <c r="N20" s="1">
        <f t="shared" si="10"/>
        <v>63.983847337642359</v>
      </c>
      <c r="O20" s="1">
        <f t="shared" si="1"/>
        <v>62.903912363067292</v>
      </c>
      <c r="P20" s="1">
        <f t="shared" si="2"/>
        <v>64.463819126183921</v>
      </c>
      <c r="Q20" s="1">
        <f t="shared" si="3"/>
        <v>59.104159733777045</v>
      </c>
      <c r="R20" s="1">
        <f t="shared" si="4"/>
        <v>58.244220121539499</v>
      </c>
      <c r="S20" s="1">
        <f t="shared" si="5"/>
        <v>54.42951059990979</v>
      </c>
      <c r="T20" s="1">
        <f t="shared" si="6"/>
        <v>53.769564959371863</v>
      </c>
      <c r="U20" s="1">
        <f t="shared" si="7"/>
        <v>52.149704111393362</v>
      </c>
      <c r="V20" s="1">
        <f t="shared" si="8"/>
        <v>51.349776005349121</v>
      </c>
      <c r="W20" s="1">
        <f t="shared" si="9"/>
        <v>53.174615100609195</v>
      </c>
    </row>
    <row r="21" spans="1:23" x14ac:dyDescent="0.25">
      <c r="A21" s="13">
        <v>530</v>
      </c>
      <c r="C21" s="1">
        <v>130.36000000000001</v>
      </c>
      <c r="D21" s="1">
        <v>128.49</v>
      </c>
      <c r="E21" s="1">
        <v>132.75</v>
      </c>
      <c r="F21" s="1">
        <v>126.14</v>
      </c>
      <c r="G21" s="1">
        <v>129</v>
      </c>
      <c r="H21" s="1">
        <v>120.83</v>
      </c>
      <c r="I21" s="1">
        <v>121.43</v>
      </c>
      <c r="J21" s="1">
        <v>119.4</v>
      </c>
      <c r="K21" s="1">
        <v>117.03</v>
      </c>
      <c r="L21" s="1">
        <v>120.82</v>
      </c>
      <c r="N21" s="1">
        <f t="shared" si="10"/>
        <v>64.183835532371901</v>
      </c>
      <c r="O21" s="1">
        <f t="shared" si="1"/>
        <v>63.248891353412716</v>
      </c>
      <c r="P21" s="1">
        <f t="shared" si="2"/>
        <v>65.378766478342754</v>
      </c>
      <c r="Q21" s="1">
        <f t="shared" si="3"/>
        <v>62.07396384969082</v>
      </c>
      <c r="R21" s="1">
        <f t="shared" si="4"/>
        <v>63.503875968992247</v>
      </c>
      <c r="S21" s="1">
        <f t="shared" si="5"/>
        <v>59.419138045187452</v>
      </c>
      <c r="T21" s="1">
        <f t="shared" si="6"/>
        <v>59.719117598616485</v>
      </c>
      <c r="U21" s="1">
        <f t="shared" si="7"/>
        <v>58.704187604690119</v>
      </c>
      <c r="V21" s="1">
        <f t="shared" si="8"/>
        <v>57.519272408784069</v>
      </c>
      <c r="W21" s="1">
        <f t="shared" si="9"/>
        <v>59.414138387684154</v>
      </c>
    </row>
    <row r="22" spans="1:23" x14ac:dyDescent="0.25">
      <c r="A22" s="13">
        <v>540</v>
      </c>
      <c r="C22" s="1">
        <v>129.97</v>
      </c>
      <c r="D22" s="1">
        <v>127.82</v>
      </c>
      <c r="E22" s="1">
        <v>132.74</v>
      </c>
      <c r="F22" s="1">
        <v>127.27</v>
      </c>
      <c r="G22" s="1">
        <v>132.22</v>
      </c>
      <c r="H22" s="1">
        <v>123.91</v>
      </c>
      <c r="I22" s="1">
        <v>125.4</v>
      </c>
      <c r="J22" s="1">
        <v>124.04</v>
      </c>
      <c r="K22" s="1">
        <v>121.9</v>
      </c>
      <c r="L22" s="1">
        <v>124.78</v>
      </c>
      <c r="N22" s="1">
        <f t="shared" si="10"/>
        <v>63.988847041624993</v>
      </c>
      <c r="O22" s="1">
        <f t="shared" si="1"/>
        <v>62.9139117508997</v>
      </c>
      <c r="P22" s="1">
        <f t="shared" si="2"/>
        <v>65.373766762091307</v>
      </c>
      <c r="Q22" s="1">
        <f t="shared" si="3"/>
        <v>62.638928655614045</v>
      </c>
      <c r="R22" s="1">
        <f t="shared" si="4"/>
        <v>65.113781576160946</v>
      </c>
      <c r="S22" s="1">
        <f t="shared" si="5"/>
        <v>60.959035186829148</v>
      </c>
      <c r="T22" s="1">
        <f t="shared" si="6"/>
        <v>61.703987240829349</v>
      </c>
      <c r="U22" s="1">
        <f t="shared" si="7"/>
        <v>61.024030957755564</v>
      </c>
      <c r="V22" s="1">
        <f t="shared" si="8"/>
        <v>59.95410172272355</v>
      </c>
      <c r="W22" s="1">
        <f t="shared" si="9"/>
        <v>61.394007052412249</v>
      </c>
    </row>
    <row r="23" spans="1:23" x14ac:dyDescent="0.25">
      <c r="A23" s="13">
        <v>550</v>
      </c>
      <c r="C23" s="1">
        <v>130.11000000000001</v>
      </c>
      <c r="D23" s="1">
        <v>128.31</v>
      </c>
      <c r="E23" s="1">
        <v>133.53</v>
      </c>
      <c r="F23" s="1">
        <v>128.72</v>
      </c>
      <c r="G23" s="1">
        <v>134.36000000000001</v>
      </c>
      <c r="H23" s="1">
        <v>125.86</v>
      </c>
      <c r="I23" s="1">
        <v>127.74</v>
      </c>
      <c r="J23" s="1">
        <v>126.79</v>
      </c>
      <c r="K23" s="1">
        <v>124.55</v>
      </c>
      <c r="L23" s="1">
        <v>126.94</v>
      </c>
      <c r="N23" s="1">
        <f t="shared" si="10"/>
        <v>64.058842902159725</v>
      </c>
      <c r="O23" s="1">
        <f t="shared" si="1"/>
        <v>63.158896812407448</v>
      </c>
      <c r="P23" s="1">
        <f t="shared" si="2"/>
        <v>65.768744476896572</v>
      </c>
      <c r="Q23" s="1">
        <f t="shared" si="3"/>
        <v>63.363884400248601</v>
      </c>
      <c r="R23" s="1">
        <f t="shared" si="4"/>
        <v>66.183721345638588</v>
      </c>
      <c r="S23" s="1">
        <f t="shared" si="5"/>
        <v>61.933972668043857</v>
      </c>
      <c r="T23" s="1">
        <f t="shared" si="6"/>
        <v>62.873914200720215</v>
      </c>
      <c r="U23" s="1">
        <f t="shared" si="7"/>
        <v>62.398943528669456</v>
      </c>
      <c r="V23" s="1">
        <f t="shared" si="8"/>
        <v>61.279014452027297</v>
      </c>
      <c r="W23" s="1">
        <f t="shared" si="9"/>
        <v>62.473938868756889</v>
      </c>
    </row>
    <row r="24" spans="1:23" x14ac:dyDescent="0.25">
      <c r="A24" s="13">
        <v>560</v>
      </c>
      <c r="C24" s="1">
        <v>130.30000000000001</v>
      </c>
      <c r="D24" s="1">
        <v>127.72</v>
      </c>
      <c r="E24" s="1">
        <v>133.41999999999999</v>
      </c>
      <c r="F24" s="1">
        <v>128.93</v>
      </c>
      <c r="G24" s="1">
        <v>135.36000000000001</v>
      </c>
      <c r="H24" s="1">
        <v>127.04</v>
      </c>
      <c r="I24" s="1">
        <v>128.97999999999999</v>
      </c>
      <c r="J24" s="1">
        <v>127.85</v>
      </c>
      <c r="K24" s="1">
        <v>126.25</v>
      </c>
      <c r="L24" s="1">
        <v>128.22999999999999</v>
      </c>
      <c r="N24" s="1">
        <f t="shared" si="10"/>
        <v>64.153837298541831</v>
      </c>
      <c r="O24" s="1">
        <f t="shared" si="1"/>
        <v>62.863914813654866</v>
      </c>
      <c r="P24" s="1">
        <f t="shared" si="2"/>
        <v>65.713747564083349</v>
      </c>
      <c r="Q24" s="1">
        <f t="shared" si="3"/>
        <v>63.468878073373155</v>
      </c>
      <c r="R24" s="1">
        <f t="shared" si="4"/>
        <v>66.683693853427897</v>
      </c>
      <c r="S24" s="1">
        <f t="shared" si="5"/>
        <v>62.523935768261964</v>
      </c>
      <c r="T24" s="1">
        <f t="shared" si="6"/>
        <v>63.493876570010855</v>
      </c>
      <c r="U24" s="1">
        <f t="shared" si="7"/>
        <v>62.928910833007428</v>
      </c>
      <c r="V24" s="1">
        <f t="shared" si="8"/>
        <v>62.128960396039602</v>
      </c>
      <c r="W24" s="1">
        <f t="shared" si="9"/>
        <v>63.118899243546743</v>
      </c>
    </row>
    <row r="25" spans="1:23" x14ac:dyDescent="0.25">
      <c r="A25" s="13">
        <v>570</v>
      </c>
      <c r="C25" s="1">
        <v>129.68</v>
      </c>
      <c r="D25" s="1">
        <v>127.22</v>
      </c>
      <c r="E25" s="1">
        <v>133.38</v>
      </c>
      <c r="F25" s="1">
        <v>128.59</v>
      </c>
      <c r="G25" s="1">
        <v>135.62</v>
      </c>
      <c r="H25" s="1">
        <v>127.35</v>
      </c>
      <c r="I25" s="1">
        <v>129.69999999999999</v>
      </c>
      <c r="J25" s="1">
        <v>128.51</v>
      </c>
      <c r="K25" s="1">
        <v>127.43</v>
      </c>
      <c r="L25" s="1">
        <v>128.69</v>
      </c>
      <c r="N25" s="1">
        <f t="shared" si="10"/>
        <v>63.84385564466379</v>
      </c>
      <c r="O25" s="1">
        <f t="shared" si="1"/>
        <v>62.613930199654142</v>
      </c>
      <c r="P25" s="1">
        <f t="shared" si="2"/>
        <v>65.6937486879592</v>
      </c>
      <c r="Q25" s="1">
        <f t="shared" si="3"/>
        <v>63.298888327241627</v>
      </c>
      <c r="R25" s="1">
        <f t="shared" si="4"/>
        <v>66.813686771862564</v>
      </c>
      <c r="S25" s="1">
        <f t="shared" si="5"/>
        <v>62.67892618767177</v>
      </c>
      <c r="T25" s="1">
        <f t="shared" si="6"/>
        <v>63.853855050115655</v>
      </c>
      <c r="U25" s="1">
        <f t="shared" si="7"/>
        <v>63.258890747801729</v>
      </c>
      <c r="V25" s="1">
        <f t="shared" si="8"/>
        <v>62.718923722828229</v>
      </c>
      <c r="W25" s="1">
        <f t="shared" si="9"/>
        <v>63.348885305773564</v>
      </c>
    </row>
    <row r="26" spans="1:23" x14ac:dyDescent="0.25">
      <c r="A26" s="13">
        <v>580</v>
      </c>
      <c r="C26" s="1">
        <v>128.47</v>
      </c>
      <c r="D26" s="1">
        <v>126.66</v>
      </c>
      <c r="E26" s="1">
        <v>132.66999999999999</v>
      </c>
      <c r="F26" s="1">
        <v>128.97999999999999</v>
      </c>
      <c r="G26" s="1">
        <v>135.19999999999999</v>
      </c>
      <c r="H26" s="1">
        <v>127.21</v>
      </c>
      <c r="I26" s="1">
        <v>129.82</v>
      </c>
      <c r="J26" s="1">
        <v>128.6</v>
      </c>
      <c r="K26" s="1">
        <v>128.03</v>
      </c>
      <c r="L26" s="1">
        <v>128.69</v>
      </c>
      <c r="N26" s="1">
        <f t="shared" si="10"/>
        <v>63.238891959212268</v>
      </c>
      <c r="O26" s="1">
        <f t="shared" si="1"/>
        <v>62.333947576188216</v>
      </c>
      <c r="P26" s="1">
        <f t="shared" si="2"/>
        <v>65.338768749528896</v>
      </c>
      <c r="Q26" s="1">
        <f t="shared" si="3"/>
        <v>63.493876570010855</v>
      </c>
      <c r="R26" s="1">
        <f t="shared" si="4"/>
        <v>66.603698224852067</v>
      </c>
      <c r="S26" s="1">
        <f t="shared" si="5"/>
        <v>62.608930508607813</v>
      </c>
      <c r="T26" s="1">
        <f t="shared" si="6"/>
        <v>63.913851486673849</v>
      </c>
      <c r="U26" s="1">
        <f t="shared" si="7"/>
        <v>63.303888024883356</v>
      </c>
      <c r="V26" s="1">
        <f t="shared" si="8"/>
        <v>63.018905334687183</v>
      </c>
      <c r="W26" s="1">
        <f t="shared" si="9"/>
        <v>63.348885305773564</v>
      </c>
    </row>
    <row r="27" spans="1:23" x14ac:dyDescent="0.25">
      <c r="A27" s="13">
        <v>590</v>
      </c>
      <c r="C27" s="1">
        <v>128.91999999999999</v>
      </c>
      <c r="D27" s="1">
        <v>127.32</v>
      </c>
      <c r="E27" s="1">
        <v>132.91999999999999</v>
      </c>
      <c r="F27" s="1">
        <v>128.56</v>
      </c>
      <c r="G27" s="1">
        <v>136.22</v>
      </c>
      <c r="H27" s="1">
        <v>128.38999999999999</v>
      </c>
      <c r="I27" s="1">
        <v>130.79</v>
      </c>
      <c r="J27" s="1">
        <v>129.74</v>
      </c>
      <c r="K27" s="1">
        <v>129.69999999999999</v>
      </c>
      <c r="L27" s="1">
        <v>129.5</v>
      </c>
      <c r="N27" s="1">
        <f t="shared" si="10"/>
        <v>63.463878374185533</v>
      </c>
      <c r="O27" s="1">
        <f t="shared" si="1"/>
        <v>62.663927112786681</v>
      </c>
      <c r="P27" s="1">
        <f t="shared" si="2"/>
        <v>65.463761661149547</v>
      </c>
      <c r="Q27" s="1">
        <f t="shared" si="3"/>
        <v>63.283889234598632</v>
      </c>
      <c r="R27" s="1">
        <f t="shared" si="4"/>
        <v>67.113670532961393</v>
      </c>
      <c r="S27" s="1">
        <f t="shared" si="5"/>
        <v>63.198894384297837</v>
      </c>
      <c r="T27" s="1">
        <f t="shared" si="6"/>
        <v>64.398822922241749</v>
      </c>
      <c r="U27" s="1">
        <f t="shared" si="7"/>
        <v>63.873853861569302</v>
      </c>
      <c r="V27" s="1">
        <f t="shared" si="8"/>
        <v>63.853855050115655</v>
      </c>
      <c r="W27" s="1">
        <f t="shared" si="9"/>
        <v>63.753861003861005</v>
      </c>
    </row>
    <row r="28" spans="1:23" x14ac:dyDescent="0.25">
      <c r="A28" s="13">
        <v>600</v>
      </c>
      <c r="C28" s="1">
        <v>128.80000000000001</v>
      </c>
      <c r="D28" s="1">
        <v>127.86</v>
      </c>
      <c r="E28" s="1">
        <v>133.21</v>
      </c>
      <c r="F28" s="1">
        <v>128.97</v>
      </c>
      <c r="G28" s="1">
        <v>136.63</v>
      </c>
      <c r="H28" s="1">
        <v>128.97</v>
      </c>
      <c r="I28" s="1">
        <v>131.41</v>
      </c>
      <c r="J28" s="1">
        <v>130.22</v>
      </c>
      <c r="K28" s="1">
        <v>130.51</v>
      </c>
      <c r="L28" s="1">
        <v>130.16999999999999</v>
      </c>
      <c r="N28" s="1">
        <f t="shared" si="10"/>
        <v>63.403881987577648</v>
      </c>
      <c r="O28" s="1">
        <f t="shared" si="1"/>
        <v>62.933910527139062</v>
      </c>
      <c r="P28" s="1">
        <f t="shared" si="2"/>
        <v>65.608753471961563</v>
      </c>
      <c r="Q28" s="1">
        <f t="shared" si="3"/>
        <v>63.488876870590055</v>
      </c>
      <c r="R28" s="1">
        <f t="shared" si="4"/>
        <v>67.318659518407372</v>
      </c>
      <c r="S28" s="1">
        <f t="shared" si="5"/>
        <v>63.488876870590055</v>
      </c>
      <c r="T28" s="1">
        <f t="shared" si="6"/>
        <v>64.708804885472944</v>
      </c>
      <c r="U28" s="1">
        <f t="shared" si="7"/>
        <v>64.113839655966814</v>
      </c>
      <c r="V28" s="1">
        <f t="shared" si="8"/>
        <v>64.258831124051795</v>
      </c>
      <c r="W28" s="1">
        <f t="shared" si="9"/>
        <v>64.088841130828911</v>
      </c>
    </row>
    <row r="29" spans="1:23" x14ac:dyDescent="0.25">
      <c r="A29" s="13">
        <v>610</v>
      </c>
      <c r="C29" s="1">
        <v>128.30000000000001</v>
      </c>
      <c r="D29" s="1">
        <v>127.37</v>
      </c>
      <c r="E29" s="1">
        <v>132.66999999999999</v>
      </c>
      <c r="F29" s="1">
        <v>128.75</v>
      </c>
      <c r="G29" s="1">
        <v>136.16999999999999</v>
      </c>
      <c r="H29" s="1">
        <v>128.58000000000001</v>
      </c>
      <c r="I29" s="1">
        <v>131.02000000000001</v>
      </c>
      <c r="J29" s="1">
        <v>129.75</v>
      </c>
      <c r="K29" s="1">
        <v>130.1</v>
      </c>
      <c r="L29" s="1">
        <v>129.81</v>
      </c>
      <c r="N29" s="1">
        <f t="shared" si="10"/>
        <v>63.153897116134068</v>
      </c>
      <c r="O29" s="1">
        <f t="shared" si="1"/>
        <v>62.688925571170607</v>
      </c>
      <c r="P29" s="1">
        <f t="shared" si="2"/>
        <v>65.338768749528896</v>
      </c>
      <c r="Q29" s="1">
        <f t="shared" si="3"/>
        <v>63.378883495145629</v>
      </c>
      <c r="R29" s="1">
        <f t="shared" si="4"/>
        <v>67.088671880737309</v>
      </c>
      <c r="S29" s="1">
        <f t="shared" si="5"/>
        <v>63.293888629646922</v>
      </c>
      <c r="T29" s="1">
        <f t="shared" si="6"/>
        <v>64.51381621126545</v>
      </c>
      <c r="U29" s="1">
        <f t="shared" si="7"/>
        <v>63.878853564547207</v>
      </c>
      <c r="V29" s="1">
        <f t="shared" si="8"/>
        <v>64.053843197540345</v>
      </c>
      <c r="W29" s="1">
        <f t="shared" si="9"/>
        <v>63.908851783375702</v>
      </c>
    </row>
    <row r="30" spans="1:23" x14ac:dyDescent="0.25">
      <c r="A30" s="13">
        <v>620</v>
      </c>
      <c r="C30" s="1">
        <v>128.47999999999999</v>
      </c>
      <c r="D30" s="1">
        <v>128.06</v>
      </c>
      <c r="E30" s="1">
        <v>133.13999999999999</v>
      </c>
      <c r="F30" s="1">
        <v>128.86000000000001</v>
      </c>
      <c r="G30" s="1">
        <v>136.69</v>
      </c>
      <c r="H30" s="1">
        <v>129.38999999999999</v>
      </c>
      <c r="I30" s="1">
        <v>131.78</v>
      </c>
      <c r="J30" s="1">
        <v>130.44999999999999</v>
      </c>
      <c r="K30" s="1">
        <v>131.05000000000001</v>
      </c>
      <c r="L30" s="1">
        <v>130.77000000000001</v>
      </c>
      <c r="N30" s="1">
        <f t="shared" si="10"/>
        <v>63.243891656288909</v>
      </c>
      <c r="O30" s="1">
        <f t="shared" si="1"/>
        <v>63.033904419803214</v>
      </c>
      <c r="P30" s="1">
        <f t="shared" si="2"/>
        <v>65.573755445395818</v>
      </c>
      <c r="Q30" s="1">
        <f t="shared" si="3"/>
        <v>63.433880180040362</v>
      </c>
      <c r="R30" s="1">
        <f t="shared" si="4"/>
        <v>67.348657912063786</v>
      </c>
      <c r="S30" s="1">
        <f t="shared" si="5"/>
        <v>63.698864286266314</v>
      </c>
      <c r="T30" s="1">
        <f t="shared" si="6"/>
        <v>64.89379420245865</v>
      </c>
      <c r="U30" s="1">
        <f t="shared" si="7"/>
        <v>64.228832886163275</v>
      </c>
      <c r="V30" s="1">
        <f t="shared" si="8"/>
        <v>64.528815337657392</v>
      </c>
      <c r="W30" s="1">
        <f t="shared" si="9"/>
        <v>64.388823506920559</v>
      </c>
    </row>
    <row r="31" spans="1:23" x14ac:dyDescent="0.25">
      <c r="A31" s="13">
        <v>630</v>
      </c>
      <c r="C31" s="1">
        <v>127.67</v>
      </c>
      <c r="D31" s="1">
        <v>127.75</v>
      </c>
      <c r="E31" s="1">
        <v>132.74</v>
      </c>
      <c r="F31" s="1">
        <v>128.11000000000001</v>
      </c>
      <c r="G31" s="1">
        <v>135.99</v>
      </c>
      <c r="H31" s="1">
        <v>128.81</v>
      </c>
      <c r="I31" s="1">
        <v>131.27000000000001</v>
      </c>
      <c r="J31" s="1">
        <v>129.37</v>
      </c>
      <c r="K31" s="1">
        <v>130.5</v>
      </c>
      <c r="L31" s="1">
        <v>130.47999999999999</v>
      </c>
      <c r="N31" s="1">
        <f t="shared" si="10"/>
        <v>62.838916346831674</v>
      </c>
      <c r="O31" s="1">
        <f t="shared" si="1"/>
        <v>62.878913894324853</v>
      </c>
      <c r="P31" s="1">
        <f t="shared" si="2"/>
        <v>65.373766762091307</v>
      </c>
      <c r="Q31" s="1">
        <f t="shared" si="3"/>
        <v>63.058902895948805</v>
      </c>
      <c r="R31" s="1">
        <f t="shared" si="4"/>
        <v>66.998676740936844</v>
      </c>
      <c r="S31" s="1">
        <f t="shared" si="5"/>
        <v>63.408881686204488</v>
      </c>
      <c r="T31" s="1">
        <f t="shared" si="6"/>
        <v>64.638808943399113</v>
      </c>
      <c r="U31" s="1">
        <f t="shared" si="7"/>
        <v>63.688864883667009</v>
      </c>
      <c r="V31" s="1">
        <f t="shared" si="8"/>
        <v>64.253831417624525</v>
      </c>
      <c r="W31" s="1">
        <f t="shared" si="9"/>
        <v>64.243832004904959</v>
      </c>
    </row>
    <row r="32" spans="1:23" x14ac:dyDescent="0.25">
      <c r="A32" s="13">
        <v>640</v>
      </c>
      <c r="C32" s="1">
        <v>127.43</v>
      </c>
      <c r="D32" s="1">
        <v>127.97</v>
      </c>
      <c r="E32" s="1">
        <v>132.76</v>
      </c>
      <c r="F32" s="1">
        <v>128.13</v>
      </c>
      <c r="G32" s="1">
        <v>136.77000000000001</v>
      </c>
      <c r="H32" s="1">
        <v>129.13</v>
      </c>
      <c r="I32" s="1">
        <v>131.34</v>
      </c>
      <c r="J32" s="1">
        <v>129.47</v>
      </c>
      <c r="K32" s="1">
        <v>130.83000000000001</v>
      </c>
      <c r="L32" s="1">
        <v>130.80000000000001</v>
      </c>
      <c r="N32" s="1">
        <f t="shared" si="10"/>
        <v>62.718923722828229</v>
      </c>
      <c r="O32" s="1">
        <f t="shared" si="1"/>
        <v>62.988907165741971</v>
      </c>
      <c r="P32" s="1">
        <f t="shared" si="2"/>
        <v>65.383766194636934</v>
      </c>
      <c r="Q32" s="1">
        <f t="shared" si="3"/>
        <v>63.068902286740027</v>
      </c>
      <c r="R32" s="1">
        <f t="shared" si="4"/>
        <v>67.388655772464716</v>
      </c>
      <c r="S32" s="1">
        <f t="shared" si="5"/>
        <v>63.568872066909307</v>
      </c>
      <c r="T32" s="1">
        <f t="shared" si="6"/>
        <v>64.673806913354653</v>
      </c>
      <c r="U32" s="1">
        <f t="shared" si="7"/>
        <v>63.738861898509306</v>
      </c>
      <c r="V32" s="1">
        <f t="shared" si="8"/>
        <v>64.418821753420474</v>
      </c>
      <c r="W32" s="1">
        <f t="shared" si="9"/>
        <v>64.403822629969426</v>
      </c>
    </row>
    <row r="33" spans="1:23" x14ac:dyDescent="0.25">
      <c r="A33" s="13">
        <v>650</v>
      </c>
      <c r="C33" s="1">
        <v>128.76</v>
      </c>
      <c r="D33" s="1">
        <v>130.07</v>
      </c>
      <c r="E33" s="1">
        <v>133.79</v>
      </c>
      <c r="F33" s="1">
        <v>128.84</v>
      </c>
      <c r="G33" s="1">
        <v>137.61000000000001</v>
      </c>
      <c r="H33" s="1">
        <v>130.29</v>
      </c>
      <c r="I33" s="1">
        <v>132.41999999999999</v>
      </c>
      <c r="J33" s="1">
        <v>130.66</v>
      </c>
      <c r="K33" s="1">
        <v>132.06</v>
      </c>
      <c r="L33" s="1">
        <v>132.01</v>
      </c>
      <c r="N33" s="1">
        <f t="shared" si="10"/>
        <v>63.38388319353836</v>
      </c>
      <c r="O33" s="1">
        <f t="shared" si="1"/>
        <v>64.038844083954785</v>
      </c>
      <c r="P33" s="1">
        <f t="shared" si="2"/>
        <v>65.898737200089698</v>
      </c>
      <c r="Q33" s="1">
        <f t="shared" si="3"/>
        <v>63.423880782365728</v>
      </c>
      <c r="R33" s="1">
        <f t="shared" si="4"/>
        <v>67.808633456870865</v>
      </c>
      <c r="S33" s="1">
        <f t="shared" si="5"/>
        <v>64.148837593061629</v>
      </c>
      <c r="T33" s="1">
        <f t="shared" si="6"/>
        <v>65.213775864673011</v>
      </c>
      <c r="U33" s="1">
        <f t="shared" si="7"/>
        <v>64.333826725853356</v>
      </c>
      <c r="V33" s="1">
        <f t="shared" si="8"/>
        <v>65.033786157807057</v>
      </c>
      <c r="W33" s="1">
        <f t="shared" si="9"/>
        <v>65.008787591849099</v>
      </c>
    </row>
    <row r="34" spans="1:23" x14ac:dyDescent="0.25">
      <c r="A34" s="13">
        <v>660</v>
      </c>
      <c r="C34" s="1">
        <v>128.32</v>
      </c>
      <c r="D34" s="1">
        <v>130.66</v>
      </c>
      <c r="E34" s="1">
        <v>133.68</v>
      </c>
      <c r="F34" s="1">
        <v>128.54</v>
      </c>
      <c r="G34" s="1">
        <v>138.07</v>
      </c>
      <c r="H34" s="1">
        <v>130.4</v>
      </c>
      <c r="I34" s="1">
        <v>132.08000000000001</v>
      </c>
      <c r="J34" s="1">
        <v>130.08000000000001</v>
      </c>
      <c r="K34" s="1">
        <v>132.13</v>
      </c>
      <c r="L34" s="1">
        <v>132.38999999999999</v>
      </c>
      <c r="N34" s="1">
        <f t="shared" si="10"/>
        <v>63.163896508728179</v>
      </c>
      <c r="O34" s="1">
        <f t="shared" si="1"/>
        <v>64.333826725853356</v>
      </c>
      <c r="P34" s="1">
        <f t="shared" si="2"/>
        <v>65.843740275284262</v>
      </c>
      <c r="Q34" s="1">
        <f t="shared" si="3"/>
        <v>63.273889839738601</v>
      </c>
      <c r="R34" s="1">
        <f t="shared" si="4"/>
        <v>68.038621351488359</v>
      </c>
      <c r="S34" s="1">
        <f t="shared" si="5"/>
        <v>64.203834355828221</v>
      </c>
      <c r="T34" s="1">
        <f t="shared" si="6"/>
        <v>65.043785584494259</v>
      </c>
      <c r="U34" s="1">
        <f t="shared" si="7"/>
        <v>64.043843788437883</v>
      </c>
      <c r="V34" s="1">
        <f t="shared" si="8"/>
        <v>65.068784151971542</v>
      </c>
      <c r="W34" s="1">
        <f t="shared" si="9"/>
        <v>65.198776720296081</v>
      </c>
    </row>
    <row r="35" spans="1:23" x14ac:dyDescent="0.25">
      <c r="A35" s="13">
        <v>670</v>
      </c>
      <c r="C35" s="1">
        <v>129.37</v>
      </c>
      <c r="D35" s="1">
        <v>131.41999999999999</v>
      </c>
      <c r="E35" s="1">
        <v>134.61000000000001</v>
      </c>
      <c r="F35" s="1">
        <v>129.30000000000001</v>
      </c>
      <c r="G35" s="1">
        <v>138.5</v>
      </c>
      <c r="H35" s="1">
        <v>131.44999999999999</v>
      </c>
      <c r="I35" s="1">
        <v>132.44999999999999</v>
      </c>
      <c r="J35" s="1">
        <v>130.76</v>
      </c>
      <c r="K35" s="1">
        <v>132.96</v>
      </c>
      <c r="L35" s="1">
        <v>133.4</v>
      </c>
      <c r="N35" s="1">
        <f t="shared" si="10"/>
        <v>63.688864883667009</v>
      </c>
      <c r="O35" s="1">
        <f t="shared" si="1"/>
        <v>64.713804595951899</v>
      </c>
      <c r="P35" s="1">
        <f t="shared" si="2"/>
        <v>66.308714434291659</v>
      </c>
      <c r="Q35" s="1">
        <f t="shared" si="3"/>
        <v>63.653866976024752</v>
      </c>
      <c r="R35" s="1">
        <f t="shared" si="4"/>
        <v>68.253610108303249</v>
      </c>
      <c r="S35" s="1">
        <f t="shared" si="5"/>
        <v>64.728803727653087</v>
      </c>
      <c r="T35" s="1">
        <f t="shared" si="6"/>
        <v>65.228775009437513</v>
      </c>
      <c r="U35" s="1">
        <f t="shared" si="7"/>
        <v>64.383823799327004</v>
      </c>
      <c r="V35" s="1">
        <f t="shared" si="8"/>
        <v>65.483760529482552</v>
      </c>
      <c r="W35" s="1">
        <f t="shared" si="9"/>
        <v>65.70374812593704</v>
      </c>
    </row>
    <row r="36" spans="1:23" x14ac:dyDescent="0.25">
      <c r="A36" s="13">
        <v>680</v>
      </c>
      <c r="C36" s="1">
        <v>128.69999999999999</v>
      </c>
      <c r="D36" s="1">
        <v>132.1</v>
      </c>
      <c r="E36" s="1">
        <v>134.53</v>
      </c>
      <c r="F36" s="1">
        <v>128.03</v>
      </c>
      <c r="G36" s="1">
        <v>138.61000000000001</v>
      </c>
      <c r="H36" s="1">
        <v>131.06</v>
      </c>
      <c r="I36" s="1">
        <v>132.47</v>
      </c>
      <c r="J36" s="1">
        <v>130.36000000000001</v>
      </c>
      <c r="K36" s="1">
        <v>132.52000000000001</v>
      </c>
      <c r="L36" s="1">
        <v>133.06</v>
      </c>
      <c r="N36" s="1">
        <f t="shared" si="10"/>
        <v>63.353885003884997</v>
      </c>
      <c r="O36" s="1">
        <f t="shared" si="1"/>
        <v>65.053785011355032</v>
      </c>
      <c r="P36" s="1">
        <f t="shared" si="2"/>
        <v>66.268716643127931</v>
      </c>
      <c r="Q36" s="1">
        <f t="shared" si="3"/>
        <v>63.018905334687183</v>
      </c>
      <c r="R36" s="1">
        <f t="shared" si="4"/>
        <v>68.308607243344639</v>
      </c>
      <c r="S36" s="1">
        <f t="shared" si="5"/>
        <v>64.53381504654358</v>
      </c>
      <c r="T36" s="1">
        <f t="shared" si="6"/>
        <v>65.238774439495728</v>
      </c>
      <c r="U36" s="1">
        <f t="shared" si="7"/>
        <v>64.183835532371901</v>
      </c>
      <c r="V36" s="1">
        <f t="shared" si="8"/>
        <v>65.263773015393909</v>
      </c>
      <c r="W36" s="1">
        <f t="shared" si="9"/>
        <v>65.533757703291741</v>
      </c>
    </row>
    <row r="37" spans="1:23" x14ac:dyDescent="0.25">
      <c r="A37" s="13">
        <v>690</v>
      </c>
      <c r="C37" s="1">
        <v>128.72</v>
      </c>
      <c r="D37" s="1">
        <v>131.06</v>
      </c>
      <c r="E37" s="1">
        <v>133.5</v>
      </c>
      <c r="F37" s="1">
        <v>128.66</v>
      </c>
      <c r="G37" s="1">
        <v>137.97</v>
      </c>
      <c r="H37" s="1">
        <v>131.21</v>
      </c>
      <c r="I37" s="1">
        <v>132.02000000000001</v>
      </c>
      <c r="J37" s="1">
        <v>129.76</v>
      </c>
      <c r="K37" s="1">
        <v>132.49</v>
      </c>
      <c r="L37" s="1">
        <v>133.15</v>
      </c>
      <c r="N37" s="1">
        <f t="shared" si="10"/>
        <v>63.363884400248601</v>
      </c>
      <c r="O37" s="1">
        <f t="shared" si="1"/>
        <v>64.53381504654358</v>
      </c>
      <c r="P37" s="1">
        <f t="shared" si="2"/>
        <v>65.75374531835206</v>
      </c>
      <c r="Q37" s="1">
        <f t="shared" si="3"/>
        <v>63.333886211720809</v>
      </c>
      <c r="R37" s="1">
        <f t="shared" si="4"/>
        <v>67.988623976226705</v>
      </c>
      <c r="S37" s="1">
        <f t="shared" si="5"/>
        <v>64.608810685161188</v>
      </c>
      <c r="T37" s="1">
        <f t="shared" si="6"/>
        <v>65.013787304953794</v>
      </c>
      <c r="U37" s="1">
        <f t="shared" si="7"/>
        <v>63.883853267570899</v>
      </c>
      <c r="V37" s="1">
        <f t="shared" si="8"/>
        <v>65.248773869726023</v>
      </c>
      <c r="W37" s="1">
        <f t="shared" si="9"/>
        <v>65.578755163349612</v>
      </c>
    </row>
    <row r="38" spans="1:23" x14ac:dyDescent="0.25">
      <c r="A38" s="13">
        <v>700</v>
      </c>
      <c r="C38" s="1">
        <v>129.15</v>
      </c>
      <c r="D38" s="1">
        <v>131.94</v>
      </c>
      <c r="E38" s="1">
        <v>135.24</v>
      </c>
      <c r="F38" s="1">
        <v>129.02000000000001</v>
      </c>
      <c r="G38" s="1">
        <v>138.96</v>
      </c>
      <c r="H38" s="1">
        <v>133.08000000000001</v>
      </c>
      <c r="I38" s="1">
        <v>133.80000000000001</v>
      </c>
      <c r="J38" s="1">
        <v>131.88999999999999</v>
      </c>
      <c r="K38" s="1">
        <v>134.34</v>
      </c>
      <c r="L38" s="1">
        <v>134.44</v>
      </c>
      <c r="N38" s="1">
        <f t="shared" si="10"/>
        <v>63.578871467286099</v>
      </c>
      <c r="O38" s="1">
        <f t="shared" si="1"/>
        <v>64.973789601333934</v>
      </c>
      <c r="P38" s="1">
        <f t="shared" si="2"/>
        <v>66.623697131026333</v>
      </c>
      <c r="Q38" s="1">
        <f t="shared" si="3"/>
        <v>63.513875368159987</v>
      </c>
      <c r="R38" s="1">
        <f t="shared" si="4"/>
        <v>68.483598157743245</v>
      </c>
      <c r="S38" s="1">
        <f t="shared" si="5"/>
        <v>65.543757138563279</v>
      </c>
      <c r="T38" s="1">
        <f t="shared" si="6"/>
        <v>65.903736920777291</v>
      </c>
      <c r="U38" s="1">
        <f t="shared" si="7"/>
        <v>64.948791037986197</v>
      </c>
      <c r="V38" s="1">
        <f t="shared" si="8"/>
        <v>66.173721899657579</v>
      </c>
      <c r="W38" s="1">
        <f t="shared" si="9"/>
        <v>66.223719131210942</v>
      </c>
    </row>
    <row r="40" spans="1:23" x14ac:dyDescent="0.25">
      <c r="C40" s="14" t="s">
        <v>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 t="s">
        <v>12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B41" t="s">
        <v>13</v>
      </c>
      <c r="C41" s="6" t="s">
        <v>3</v>
      </c>
      <c r="D41" s="7" t="s">
        <v>4</v>
      </c>
      <c r="E41" s="8" t="s">
        <v>5</v>
      </c>
      <c r="F41" s="9" t="s">
        <v>6</v>
      </c>
      <c r="G41" s="9">
        <v>1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4"/>
      <c r="N41" s="6" t="s">
        <v>3</v>
      </c>
      <c r="O41" s="7" t="s">
        <v>4</v>
      </c>
      <c r="P41" s="8" t="s">
        <v>5</v>
      </c>
      <c r="Q41" s="9" t="s">
        <v>6</v>
      </c>
      <c r="R41" s="9">
        <v>1</v>
      </c>
      <c r="S41" s="9" t="s">
        <v>7</v>
      </c>
      <c r="T41" s="9" t="s">
        <v>8</v>
      </c>
      <c r="U41" s="9" t="s">
        <v>9</v>
      </c>
      <c r="V41" s="9" t="s">
        <v>10</v>
      </c>
      <c r="W41" s="9" t="s">
        <v>11</v>
      </c>
    </row>
    <row r="42" spans="1:23" x14ac:dyDescent="0.25">
      <c r="A42" s="13" t="s">
        <v>0</v>
      </c>
      <c r="B42" s="11" t="s">
        <v>1</v>
      </c>
      <c r="C42" s="12">
        <v>1</v>
      </c>
      <c r="D42" s="13">
        <v>2</v>
      </c>
      <c r="E42" s="12">
        <v>3</v>
      </c>
      <c r="F42" s="13">
        <v>4</v>
      </c>
      <c r="G42" s="12">
        <v>5</v>
      </c>
      <c r="H42" s="13">
        <v>6</v>
      </c>
      <c r="I42" s="12">
        <v>7</v>
      </c>
      <c r="J42" s="13">
        <v>8</v>
      </c>
      <c r="K42" s="12">
        <v>9</v>
      </c>
      <c r="L42" s="13">
        <v>10</v>
      </c>
      <c r="M42" s="2"/>
      <c r="N42" s="13">
        <v>1</v>
      </c>
      <c r="O42" s="12">
        <v>2</v>
      </c>
      <c r="P42" s="13">
        <v>3</v>
      </c>
      <c r="Q42" s="13">
        <v>4</v>
      </c>
      <c r="R42" s="12">
        <v>5</v>
      </c>
      <c r="S42" s="13">
        <v>6</v>
      </c>
      <c r="T42" s="13">
        <v>7</v>
      </c>
      <c r="U42" s="12">
        <v>8</v>
      </c>
      <c r="V42" s="13">
        <v>9</v>
      </c>
      <c r="W42" s="13">
        <v>10</v>
      </c>
    </row>
    <row r="43" spans="1:23" x14ac:dyDescent="0.25">
      <c r="A43" s="13">
        <v>400</v>
      </c>
      <c r="C43">
        <f t="shared" ref="C43:L43" si="11">C8/100</f>
        <v>0.92720000000000002</v>
      </c>
      <c r="D43">
        <f t="shared" si="11"/>
        <v>0.72299999999999998</v>
      </c>
      <c r="E43">
        <f t="shared" si="11"/>
        <v>0.55959999999999999</v>
      </c>
      <c r="F43">
        <f t="shared" si="11"/>
        <v>0.18770000000000001</v>
      </c>
      <c r="G43">
        <f t="shared" si="11"/>
        <v>0.1134</v>
      </c>
      <c r="H43">
        <f t="shared" si="11"/>
        <v>8.9600000000000013E-2</v>
      </c>
      <c r="I43">
        <f t="shared" si="11"/>
        <v>7.8299999999999995E-2</v>
      </c>
      <c r="J43">
        <f t="shared" si="11"/>
        <v>7.1800000000000003E-2</v>
      </c>
      <c r="K43">
        <f t="shared" si="11"/>
        <v>7.7100000000000002E-2</v>
      </c>
      <c r="L43">
        <f t="shared" si="11"/>
        <v>7.3700000000000002E-2</v>
      </c>
      <c r="N43" s="5">
        <f t="shared" ref="N43:W43" si="12">(1-C43)^2/(2*C43)</f>
        <v>2.8579810181190665E-3</v>
      </c>
      <c r="O43" s="5">
        <f t="shared" si="12"/>
        <v>5.3062932226832657E-2</v>
      </c>
      <c r="P43" s="5">
        <f t="shared" si="12"/>
        <v>0.17329535382416014</v>
      </c>
      <c r="Q43" s="5">
        <f t="shared" si="12"/>
        <v>1.7576752530633992</v>
      </c>
      <c r="R43" s="5">
        <f t="shared" si="12"/>
        <v>3.4658710758377431</v>
      </c>
      <c r="S43" s="5">
        <f t="shared" si="12"/>
        <v>4.6251571428571419</v>
      </c>
      <c r="T43" s="5">
        <f t="shared" si="12"/>
        <v>5.4248460408684549</v>
      </c>
      <c r="U43" s="5">
        <f t="shared" si="12"/>
        <v>5.999688300835655</v>
      </c>
      <c r="V43" s="5">
        <f t="shared" si="12"/>
        <v>5.5236343060959801</v>
      </c>
      <c r="W43" s="5">
        <f t="shared" si="12"/>
        <v>5.8211105156037988</v>
      </c>
    </row>
    <row r="44" spans="1:23" x14ac:dyDescent="0.25">
      <c r="A44" s="13">
        <v>410</v>
      </c>
      <c r="C44">
        <f t="shared" ref="C44:K73" si="13">C9/100</f>
        <v>0.84689999999999999</v>
      </c>
      <c r="D44">
        <f t="shared" si="13"/>
        <v>0.61950000000000005</v>
      </c>
      <c r="E44">
        <f t="shared" si="13"/>
        <v>0.45479999999999998</v>
      </c>
      <c r="F44">
        <f t="shared" si="13"/>
        <v>0.14779999999999999</v>
      </c>
      <c r="G44">
        <f t="shared" si="13"/>
        <v>8.929999999999999E-2</v>
      </c>
      <c r="H44">
        <f t="shared" si="13"/>
        <v>7.9899999999999999E-2</v>
      </c>
      <c r="I44">
        <f t="shared" si="13"/>
        <v>7.0499999999999993E-2</v>
      </c>
      <c r="J44">
        <f t="shared" si="13"/>
        <v>7.1500000000000008E-2</v>
      </c>
      <c r="K44">
        <f t="shared" si="13"/>
        <v>7.3499999999999996E-2</v>
      </c>
      <c r="L44">
        <f t="shared" ref="L44:L73" si="14">L9/100</f>
        <v>6.7000000000000004E-2</v>
      </c>
      <c r="N44" s="5">
        <f t="shared" ref="N44:N73" si="15">(1-C44)^2/(2*C44)</f>
        <v>1.383847561695596E-2</v>
      </c>
      <c r="O44" s="5">
        <f t="shared" ref="O44:O73" si="16">(1-D44)^2/(2*D44)</f>
        <v>0.11685250201775622</v>
      </c>
      <c r="P44" s="5">
        <f t="shared" ref="P44:P73" si="17">(1-E44)^2/(2*E44)</f>
        <v>0.32678434476693052</v>
      </c>
      <c r="Q44" s="5">
        <f t="shared" ref="Q44:Q73" si="18">(1-F44)^2/(2*F44)</f>
        <v>2.4568499323410018</v>
      </c>
      <c r="R44" s="5">
        <f t="shared" ref="R44:R73" si="19">(1-G44)^2/(2*G44)</f>
        <v>4.643754143337067</v>
      </c>
      <c r="S44" s="5">
        <f t="shared" ref="S44:S73" si="20">(1-H44)^2/(2*H44)</f>
        <v>5.2977722778473098</v>
      </c>
      <c r="T44" s="5">
        <f t="shared" ref="T44:T73" si="21">(1-I44)^2/(2*I44)</f>
        <v>6.1274485815602837</v>
      </c>
      <c r="U44" s="5">
        <f t="shared" ref="U44:U73" si="22">(1-J44)^2/(2*J44)</f>
        <v>6.0287569930069926</v>
      </c>
      <c r="V44" s="5">
        <f t="shared" ref="V44:V73" si="23">(1-K44)^2/(2*K44)</f>
        <v>5.8394710884353751</v>
      </c>
      <c r="W44" s="5">
        <f t="shared" ref="W44:W73" si="24">(1-L44)^2/(2*L44)</f>
        <v>6.4961865671641794</v>
      </c>
    </row>
    <row r="45" spans="1:23" x14ac:dyDescent="0.25">
      <c r="A45" s="13">
        <v>420</v>
      </c>
      <c r="C45">
        <f t="shared" si="13"/>
        <v>0.77400000000000002</v>
      </c>
      <c r="D45">
        <f t="shared" si="13"/>
        <v>0.53949999999999998</v>
      </c>
      <c r="E45">
        <f t="shared" si="13"/>
        <v>0.38939999999999997</v>
      </c>
      <c r="F45">
        <f t="shared" si="13"/>
        <v>0.10800000000000001</v>
      </c>
      <c r="G45">
        <f t="shared" si="13"/>
        <v>7.6100000000000001E-2</v>
      </c>
      <c r="H45">
        <f t="shared" si="13"/>
        <v>6.83E-2</v>
      </c>
      <c r="I45">
        <f t="shared" si="13"/>
        <v>5.8700000000000002E-2</v>
      </c>
      <c r="J45">
        <f t="shared" si="13"/>
        <v>5.8700000000000002E-2</v>
      </c>
      <c r="K45">
        <f t="shared" si="13"/>
        <v>5.9500000000000004E-2</v>
      </c>
      <c r="L45">
        <f t="shared" si="14"/>
        <v>5.7200000000000001E-2</v>
      </c>
      <c r="N45" s="5">
        <f t="shared" si="15"/>
        <v>3.2994832041343659E-2</v>
      </c>
      <c r="O45" s="5">
        <f t="shared" si="16"/>
        <v>0.1965340593141798</v>
      </c>
      <c r="P45" s="5">
        <f t="shared" si="17"/>
        <v>0.4787267077555214</v>
      </c>
      <c r="Q45" s="5">
        <f t="shared" si="18"/>
        <v>3.6836296296296296</v>
      </c>
      <c r="R45" s="5">
        <f t="shared" si="19"/>
        <v>5.6083522339027594</v>
      </c>
      <c r="S45" s="5">
        <f t="shared" si="20"/>
        <v>6.3547942166910687</v>
      </c>
      <c r="T45" s="5">
        <f t="shared" si="21"/>
        <v>7.5472375638841562</v>
      </c>
      <c r="U45" s="5">
        <f t="shared" si="22"/>
        <v>7.5472375638841562</v>
      </c>
      <c r="V45" s="5">
        <f t="shared" si="23"/>
        <v>7.4331113445378145</v>
      </c>
      <c r="W45" s="5">
        <f t="shared" si="24"/>
        <v>7.7698587412587408</v>
      </c>
    </row>
    <row r="46" spans="1:23" x14ac:dyDescent="0.25">
      <c r="A46" s="13">
        <v>430</v>
      </c>
      <c r="C46">
        <f t="shared" si="13"/>
        <v>0.70860000000000001</v>
      </c>
      <c r="D46">
        <f t="shared" si="13"/>
        <v>0.48580000000000001</v>
      </c>
      <c r="E46">
        <f t="shared" si="13"/>
        <v>0.33409999999999995</v>
      </c>
      <c r="F46">
        <f t="shared" si="13"/>
        <v>8.6500000000000007E-2</v>
      </c>
      <c r="G46">
        <f t="shared" si="13"/>
        <v>6.2300000000000001E-2</v>
      </c>
      <c r="H46">
        <f t="shared" si="13"/>
        <v>5.28E-2</v>
      </c>
      <c r="I46">
        <f t="shared" si="13"/>
        <v>5.2400000000000002E-2</v>
      </c>
      <c r="J46">
        <f t="shared" si="13"/>
        <v>5.0099999999999999E-2</v>
      </c>
      <c r="K46">
        <f t="shared" si="13"/>
        <v>5.16E-2</v>
      </c>
      <c r="L46">
        <f t="shared" si="14"/>
        <v>4.99E-2</v>
      </c>
      <c r="N46" s="5">
        <f t="shared" si="15"/>
        <v>5.9916709003669202E-2</v>
      </c>
      <c r="O46" s="5">
        <f t="shared" si="16"/>
        <v>0.27213013585837792</v>
      </c>
      <c r="P46" s="5">
        <f t="shared" si="17"/>
        <v>0.66360791679137998</v>
      </c>
      <c r="Q46" s="5">
        <f t="shared" si="18"/>
        <v>4.8235968208092483</v>
      </c>
      <c r="R46" s="5">
        <f t="shared" si="19"/>
        <v>7.0568321829855538</v>
      </c>
      <c r="S46" s="5">
        <f t="shared" si="20"/>
        <v>8.4960969696969713</v>
      </c>
      <c r="T46" s="5">
        <f t="shared" si="21"/>
        <v>8.5681847328244274</v>
      </c>
      <c r="U46" s="5">
        <f t="shared" si="22"/>
        <v>9.0050899201596799</v>
      </c>
      <c r="V46" s="5">
        <f t="shared" si="23"/>
        <v>8.7157224806201548</v>
      </c>
      <c r="W46" s="5">
        <f t="shared" si="24"/>
        <v>9.0449900801603196</v>
      </c>
    </row>
    <row r="47" spans="1:23" x14ac:dyDescent="0.25">
      <c r="A47" s="13">
        <v>440</v>
      </c>
      <c r="C47">
        <f t="shared" si="13"/>
        <v>0.66579999999999995</v>
      </c>
      <c r="D47">
        <f t="shared" si="13"/>
        <v>0.44500000000000001</v>
      </c>
      <c r="E47">
        <f t="shared" si="13"/>
        <v>0.29809999999999998</v>
      </c>
      <c r="F47">
        <f t="shared" si="13"/>
        <v>6.7199999999999996E-2</v>
      </c>
      <c r="G47">
        <f t="shared" si="13"/>
        <v>4.6799999999999994E-2</v>
      </c>
      <c r="H47">
        <f t="shared" si="13"/>
        <v>4.1900000000000007E-2</v>
      </c>
      <c r="I47">
        <f t="shared" si="13"/>
        <v>4.0300000000000002E-2</v>
      </c>
      <c r="J47">
        <f t="shared" si="13"/>
        <v>3.8300000000000001E-2</v>
      </c>
      <c r="K47">
        <f t="shared" si="13"/>
        <v>4.07E-2</v>
      </c>
      <c r="L47">
        <f t="shared" si="14"/>
        <v>3.6299999999999999E-2</v>
      </c>
      <c r="N47" s="5">
        <f t="shared" si="15"/>
        <v>8.3876269149894891E-2</v>
      </c>
      <c r="O47" s="5">
        <f t="shared" si="16"/>
        <v>0.34609550561797747</v>
      </c>
      <c r="P47" s="5">
        <f t="shared" si="17"/>
        <v>0.82633950016772895</v>
      </c>
      <c r="Q47" s="5">
        <f t="shared" si="18"/>
        <v>6.4740761904761905</v>
      </c>
      <c r="R47" s="5">
        <f t="shared" si="19"/>
        <v>9.7071606837606854</v>
      </c>
      <c r="S47" s="5">
        <f t="shared" si="20"/>
        <v>10.954124224343673</v>
      </c>
      <c r="T47" s="5">
        <f t="shared" si="21"/>
        <v>11.427097890818857</v>
      </c>
      <c r="U47" s="5">
        <f t="shared" si="22"/>
        <v>12.073980287206266</v>
      </c>
      <c r="V47" s="5">
        <f t="shared" si="23"/>
        <v>11.305362285012286</v>
      </c>
      <c r="W47" s="5">
        <f t="shared" si="24"/>
        <v>12.792254683195592</v>
      </c>
    </row>
    <row r="48" spans="1:23" x14ac:dyDescent="0.25">
      <c r="A48" s="13">
        <v>450</v>
      </c>
      <c r="C48">
        <f t="shared" si="13"/>
        <v>0.67599999999999993</v>
      </c>
      <c r="D48">
        <f t="shared" si="13"/>
        <v>0.45039999999999997</v>
      </c>
      <c r="E48">
        <f t="shared" si="13"/>
        <v>0.30130000000000001</v>
      </c>
      <c r="F48">
        <f t="shared" si="13"/>
        <v>6.88E-2</v>
      </c>
      <c r="G48">
        <f t="shared" si="13"/>
        <v>4.6500000000000007E-2</v>
      </c>
      <c r="H48">
        <f t="shared" si="13"/>
        <v>4.1799999999999997E-2</v>
      </c>
      <c r="I48">
        <f t="shared" si="13"/>
        <v>4.07E-2</v>
      </c>
      <c r="J48">
        <f t="shared" si="13"/>
        <v>3.8699999999999998E-2</v>
      </c>
      <c r="K48">
        <f t="shared" si="13"/>
        <v>0.04</v>
      </c>
      <c r="L48">
        <f t="shared" si="14"/>
        <v>3.7900000000000003E-2</v>
      </c>
      <c r="N48" s="5">
        <f t="shared" si="15"/>
        <v>7.7644970414201223E-2</v>
      </c>
      <c r="O48" s="5">
        <f t="shared" si="16"/>
        <v>0.33532433392539973</v>
      </c>
      <c r="P48" s="5">
        <f t="shared" si="17"/>
        <v>0.81012560570859604</v>
      </c>
      <c r="Q48" s="5">
        <f t="shared" si="18"/>
        <v>6.3018418604651165</v>
      </c>
      <c r="R48" s="5">
        <f t="shared" si="19"/>
        <v>9.7759381720430092</v>
      </c>
      <c r="S48" s="5">
        <f t="shared" si="20"/>
        <v>10.982622488038279</v>
      </c>
      <c r="T48" s="5">
        <f t="shared" si="21"/>
        <v>11.305362285012286</v>
      </c>
      <c r="U48" s="5">
        <f t="shared" si="22"/>
        <v>11.939246640826875</v>
      </c>
      <c r="V48" s="5">
        <f t="shared" si="23"/>
        <v>11.52</v>
      </c>
      <c r="W48" s="5">
        <f t="shared" si="24"/>
        <v>12.211562137203165</v>
      </c>
    </row>
    <row r="49" spans="1:23" x14ac:dyDescent="0.25">
      <c r="A49" s="13">
        <v>460</v>
      </c>
      <c r="C49">
        <f t="shared" si="13"/>
        <v>0.69530000000000003</v>
      </c>
      <c r="D49">
        <f t="shared" si="13"/>
        <v>0.47479999999999994</v>
      </c>
      <c r="E49">
        <f t="shared" si="13"/>
        <v>0.32170000000000004</v>
      </c>
      <c r="F49">
        <f t="shared" si="13"/>
        <v>7.5399999999999995E-2</v>
      </c>
      <c r="G49">
        <f t="shared" si="13"/>
        <v>5.2199999999999996E-2</v>
      </c>
      <c r="H49">
        <f t="shared" si="13"/>
        <v>4.6699999999999998E-2</v>
      </c>
      <c r="I49">
        <f t="shared" si="13"/>
        <v>4.3899999999999995E-2</v>
      </c>
      <c r="J49">
        <f t="shared" si="13"/>
        <v>4.2300000000000004E-2</v>
      </c>
      <c r="K49">
        <f t="shared" si="13"/>
        <v>4.3499999999999997E-2</v>
      </c>
      <c r="L49">
        <f t="shared" si="14"/>
        <v>4.0800000000000003E-2</v>
      </c>
      <c r="N49" s="5">
        <f t="shared" si="15"/>
        <v>6.6764051488566081E-2</v>
      </c>
      <c r="O49" s="5">
        <f t="shared" si="16"/>
        <v>0.29047497893850061</v>
      </c>
      <c r="P49" s="5">
        <f t="shared" si="17"/>
        <v>0.71509308361827761</v>
      </c>
      <c r="Q49" s="5">
        <f t="shared" si="18"/>
        <v>5.6689997347480103</v>
      </c>
      <c r="R49" s="5">
        <f t="shared" si="19"/>
        <v>8.6046440613026824</v>
      </c>
      <c r="S49" s="5">
        <f t="shared" si="20"/>
        <v>9.7299881156316932</v>
      </c>
      <c r="T49" s="5">
        <f t="shared" si="21"/>
        <v>10.411471640091117</v>
      </c>
      <c r="U49" s="5">
        <f t="shared" si="22"/>
        <v>10.841480969267138</v>
      </c>
      <c r="V49" s="5">
        <f t="shared" si="23"/>
        <v>10.51600287356322</v>
      </c>
      <c r="W49" s="5">
        <f t="shared" si="24"/>
        <v>11.275301960784315</v>
      </c>
    </row>
    <row r="50" spans="1:23" x14ac:dyDescent="0.25">
      <c r="A50" s="13">
        <v>470</v>
      </c>
      <c r="C50">
        <f t="shared" si="13"/>
        <v>0.76349999999999996</v>
      </c>
      <c r="D50">
        <f t="shared" si="13"/>
        <v>0.54249999999999998</v>
      </c>
      <c r="E50">
        <f t="shared" si="13"/>
        <v>0.38400000000000001</v>
      </c>
      <c r="F50">
        <f t="shared" si="13"/>
        <v>0.1017</v>
      </c>
      <c r="G50">
        <f t="shared" si="13"/>
        <v>6.6500000000000004E-2</v>
      </c>
      <c r="H50">
        <f t="shared" si="13"/>
        <v>5.6100000000000004E-2</v>
      </c>
      <c r="I50">
        <f t="shared" si="13"/>
        <v>5.2400000000000002E-2</v>
      </c>
      <c r="J50">
        <f t="shared" si="13"/>
        <v>5.0799999999999998E-2</v>
      </c>
      <c r="K50">
        <f t="shared" si="13"/>
        <v>5.1299999999999998E-2</v>
      </c>
      <c r="L50">
        <f t="shared" si="14"/>
        <v>4.7599999999999996E-2</v>
      </c>
      <c r="N50" s="5">
        <f t="shared" si="15"/>
        <v>3.6628847413228569E-2</v>
      </c>
      <c r="O50" s="5">
        <f t="shared" si="16"/>
        <v>0.19290898617511523</v>
      </c>
      <c r="P50" s="5">
        <f t="shared" si="17"/>
        <v>0.49408333333333332</v>
      </c>
      <c r="Q50" s="5">
        <f t="shared" si="18"/>
        <v>3.9672708456243853</v>
      </c>
      <c r="R50" s="5">
        <f t="shared" si="19"/>
        <v>6.5520469924812019</v>
      </c>
      <c r="S50" s="5">
        <f t="shared" si="20"/>
        <v>7.940705971479499</v>
      </c>
      <c r="T50" s="5">
        <f t="shared" si="21"/>
        <v>8.5681847328244274</v>
      </c>
      <c r="U50" s="5">
        <f t="shared" si="22"/>
        <v>8.8679196850393716</v>
      </c>
      <c r="V50" s="5">
        <f t="shared" si="23"/>
        <v>8.7722386939571155</v>
      </c>
      <c r="W50" s="5">
        <f t="shared" si="24"/>
        <v>9.5280016806722703</v>
      </c>
    </row>
    <row r="51" spans="1:23" x14ac:dyDescent="0.25">
      <c r="A51" s="13">
        <v>480</v>
      </c>
      <c r="C51">
        <f t="shared" si="13"/>
        <v>0.92659999999999998</v>
      </c>
      <c r="D51">
        <f t="shared" si="13"/>
        <v>0.7206999999999999</v>
      </c>
      <c r="E51">
        <f t="shared" si="13"/>
        <v>0.55490000000000006</v>
      </c>
      <c r="F51">
        <f t="shared" si="13"/>
        <v>0.1943</v>
      </c>
      <c r="G51">
        <f t="shared" si="13"/>
        <v>0.1152</v>
      </c>
      <c r="H51">
        <f t="shared" si="13"/>
        <v>9.4800000000000009E-2</v>
      </c>
      <c r="I51">
        <f t="shared" si="13"/>
        <v>8.4600000000000009E-2</v>
      </c>
      <c r="J51">
        <f t="shared" si="13"/>
        <v>7.9000000000000001E-2</v>
      </c>
      <c r="K51">
        <f t="shared" si="13"/>
        <v>8.0700000000000008E-2</v>
      </c>
      <c r="L51">
        <f t="shared" si="14"/>
        <v>7.7199999999999991E-2</v>
      </c>
      <c r="N51" s="5">
        <f t="shared" si="15"/>
        <v>2.9071659831642581E-3</v>
      </c>
      <c r="O51" s="5">
        <f t="shared" si="16"/>
        <v>5.4119945885944265E-2</v>
      </c>
      <c r="P51" s="5">
        <f t="shared" si="17"/>
        <v>0.17851325464047571</v>
      </c>
      <c r="Q51" s="5">
        <f t="shared" si="18"/>
        <v>1.6704901955738547</v>
      </c>
      <c r="R51" s="5">
        <f t="shared" si="19"/>
        <v>3.397877777777778</v>
      </c>
      <c r="S51" s="5">
        <f t="shared" si="20"/>
        <v>4.3216616033755271</v>
      </c>
      <c r="T51" s="5">
        <f t="shared" si="21"/>
        <v>4.9524654846335689</v>
      </c>
      <c r="U51" s="5">
        <f t="shared" si="22"/>
        <v>5.3686139240506332</v>
      </c>
      <c r="V51" s="5">
        <f t="shared" si="23"/>
        <v>5.2361368649318454</v>
      </c>
      <c r="W51" s="5">
        <f t="shared" si="24"/>
        <v>5.5152839378238356</v>
      </c>
    </row>
    <row r="52" spans="1:23" x14ac:dyDescent="0.25">
      <c r="A52" s="13">
        <v>490</v>
      </c>
      <c r="C52">
        <f t="shared" si="13"/>
        <v>1.1340999999999999</v>
      </c>
      <c r="D52">
        <f t="shared" si="13"/>
        <v>0.98319999999999996</v>
      </c>
      <c r="E52">
        <f t="shared" si="13"/>
        <v>0.84620000000000006</v>
      </c>
      <c r="F52">
        <f t="shared" si="13"/>
        <v>0.41729999999999995</v>
      </c>
      <c r="G52">
        <f t="shared" si="13"/>
        <v>0.28910000000000002</v>
      </c>
      <c r="H52">
        <f t="shared" si="13"/>
        <v>0.24690000000000001</v>
      </c>
      <c r="I52">
        <f t="shared" si="13"/>
        <v>0.21690000000000001</v>
      </c>
      <c r="J52">
        <f t="shared" si="13"/>
        <v>0.20420000000000002</v>
      </c>
      <c r="K52">
        <f t="shared" si="13"/>
        <v>0.20910000000000001</v>
      </c>
      <c r="L52">
        <f t="shared" si="14"/>
        <v>0.2039</v>
      </c>
      <c r="N52" s="5">
        <f t="shared" si="15"/>
        <v>7.9282294330305855E-3</v>
      </c>
      <c r="O52" s="5">
        <f t="shared" si="16"/>
        <v>1.4353132628153035E-4</v>
      </c>
      <c r="P52" s="5">
        <f t="shared" si="17"/>
        <v>1.3976861262112963E-2</v>
      </c>
      <c r="Q52" s="5">
        <f t="shared" si="18"/>
        <v>0.40682876827222625</v>
      </c>
      <c r="R52" s="5">
        <f t="shared" si="19"/>
        <v>0.87405536146662044</v>
      </c>
      <c r="S52" s="5">
        <f t="shared" si="20"/>
        <v>1.1485613811259621</v>
      </c>
      <c r="T52" s="5">
        <f t="shared" si="21"/>
        <v>1.4136597740894421</v>
      </c>
      <c r="U52" s="5">
        <f t="shared" si="22"/>
        <v>1.5506798237022523</v>
      </c>
      <c r="V52" s="5">
        <f t="shared" si="23"/>
        <v>1.4957503825920608</v>
      </c>
      <c r="W52" s="5">
        <f t="shared" si="24"/>
        <v>1.5541324423737126</v>
      </c>
    </row>
    <row r="53" spans="1:23" x14ac:dyDescent="0.25">
      <c r="A53" s="13">
        <v>500</v>
      </c>
      <c r="C53">
        <f t="shared" si="13"/>
        <v>1.2482</v>
      </c>
      <c r="D53">
        <f t="shared" si="13"/>
        <v>1.1714</v>
      </c>
      <c r="E53">
        <f t="shared" si="13"/>
        <v>1.1129</v>
      </c>
      <c r="F53">
        <f t="shared" si="13"/>
        <v>0.74739999999999995</v>
      </c>
      <c r="G53">
        <f t="shared" si="13"/>
        <v>0.5978</v>
      </c>
      <c r="H53">
        <f t="shared" si="13"/>
        <v>0.54120000000000001</v>
      </c>
      <c r="I53">
        <f t="shared" si="13"/>
        <v>0.49939999999999996</v>
      </c>
      <c r="J53">
        <f t="shared" si="13"/>
        <v>0.46729999999999999</v>
      </c>
      <c r="K53">
        <f t="shared" si="13"/>
        <v>0.47310000000000002</v>
      </c>
      <c r="L53">
        <f t="shared" si="14"/>
        <v>0.47320000000000001</v>
      </c>
      <c r="N53" s="5">
        <f t="shared" si="15"/>
        <v>2.4676830636116004E-2</v>
      </c>
      <c r="O53" s="5">
        <f t="shared" si="16"/>
        <v>1.2539679016561379E-2</v>
      </c>
      <c r="P53" s="5">
        <f t="shared" si="17"/>
        <v>5.7266645700422315E-3</v>
      </c>
      <c r="Q53" s="5">
        <f t="shared" si="18"/>
        <v>4.2685817500669E-2</v>
      </c>
      <c r="R53" s="5">
        <f t="shared" si="19"/>
        <v>0.1353001338240214</v>
      </c>
      <c r="S53" s="5">
        <f t="shared" si="20"/>
        <v>0.19447287509238725</v>
      </c>
      <c r="T53" s="5">
        <f t="shared" si="21"/>
        <v>0.25090144173007611</v>
      </c>
      <c r="U53" s="5">
        <f t="shared" si="22"/>
        <v>0.30362646051786857</v>
      </c>
      <c r="V53" s="5">
        <f t="shared" si="23"/>
        <v>0.29340901500739791</v>
      </c>
      <c r="W53" s="5">
        <f t="shared" si="24"/>
        <v>0.29323567202028733</v>
      </c>
    </row>
    <row r="54" spans="1:23" x14ac:dyDescent="0.25">
      <c r="A54" s="13">
        <v>510</v>
      </c>
      <c r="C54">
        <f t="shared" si="13"/>
        <v>1.2816999999999998</v>
      </c>
      <c r="D54">
        <f t="shared" si="13"/>
        <v>1.2497</v>
      </c>
      <c r="E54">
        <f t="shared" si="13"/>
        <v>1.2526999999999999</v>
      </c>
      <c r="F54">
        <f t="shared" si="13"/>
        <v>1.0458000000000001</v>
      </c>
      <c r="G54">
        <f t="shared" si="13"/>
        <v>0.94620000000000004</v>
      </c>
      <c r="H54">
        <f t="shared" si="13"/>
        <v>0.87580000000000002</v>
      </c>
      <c r="I54">
        <f t="shared" si="13"/>
        <v>0.84109999999999996</v>
      </c>
      <c r="J54">
        <f t="shared" si="13"/>
        <v>0.79510000000000003</v>
      </c>
      <c r="K54">
        <f t="shared" si="13"/>
        <v>0.79700000000000004</v>
      </c>
      <c r="L54">
        <f t="shared" si="14"/>
        <v>0.81730000000000003</v>
      </c>
      <c r="N54" s="5">
        <f t="shared" si="15"/>
        <v>3.0956889287664789E-2</v>
      </c>
      <c r="O54" s="5">
        <f t="shared" si="16"/>
        <v>2.4946023045530934E-2</v>
      </c>
      <c r="P54" s="5">
        <f t="shared" si="17"/>
        <v>2.5487862217609947E-2</v>
      </c>
      <c r="Q54" s="5">
        <f t="shared" si="18"/>
        <v>1.002887741441961E-3</v>
      </c>
      <c r="R54" s="5">
        <f t="shared" si="19"/>
        <v>1.5295075036990042E-3</v>
      </c>
      <c r="S54" s="5">
        <f t="shared" si="20"/>
        <v>8.8065996802922999E-3</v>
      </c>
      <c r="T54" s="5">
        <f t="shared" si="21"/>
        <v>1.5009636190702658E-2</v>
      </c>
      <c r="U54" s="5">
        <f t="shared" si="22"/>
        <v>2.640171676518676E-2</v>
      </c>
      <c r="V54" s="5">
        <f t="shared" si="23"/>
        <v>2.5852572145545785E-2</v>
      </c>
      <c r="W54" s="5">
        <f t="shared" si="24"/>
        <v>2.0420463722011496E-2</v>
      </c>
    </row>
    <row r="55" spans="1:23" x14ac:dyDescent="0.25">
      <c r="A55" s="13">
        <v>520</v>
      </c>
      <c r="C55">
        <f t="shared" si="13"/>
        <v>1.2996000000000001</v>
      </c>
      <c r="D55">
        <f t="shared" si="13"/>
        <v>1.278</v>
      </c>
      <c r="E55">
        <f t="shared" si="13"/>
        <v>1.3091999999999999</v>
      </c>
      <c r="F55">
        <f t="shared" si="13"/>
        <v>1.202</v>
      </c>
      <c r="G55">
        <f t="shared" si="13"/>
        <v>1.1848000000000001</v>
      </c>
      <c r="H55">
        <f t="shared" si="13"/>
        <v>1.1085</v>
      </c>
      <c r="I55">
        <f t="shared" si="13"/>
        <v>1.0952999999999999</v>
      </c>
      <c r="J55">
        <f t="shared" si="13"/>
        <v>1.0629</v>
      </c>
      <c r="K55">
        <f t="shared" si="13"/>
        <v>1.0468999999999999</v>
      </c>
      <c r="L55">
        <f t="shared" si="14"/>
        <v>1.0834000000000001</v>
      </c>
      <c r="N55" s="5">
        <f t="shared" si="15"/>
        <v>3.453376423514929E-2</v>
      </c>
      <c r="O55" s="5">
        <f t="shared" si="16"/>
        <v>3.0236306729264483E-2</v>
      </c>
      <c r="P55" s="5">
        <f t="shared" si="17"/>
        <v>3.6512618392911686E-2</v>
      </c>
      <c r="Q55" s="5">
        <f t="shared" si="18"/>
        <v>1.6973377703826949E-2</v>
      </c>
      <c r="R55" s="5">
        <f t="shared" si="19"/>
        <v>1.4412153950033773E-2</v>
      </c>
      <c r="S55" s="5">
        <f t="shared" si="20"/>
        <v>5.3099909788001838E-3</v>
      </c>
      <c r="T55" s="5">
        <f t="shared" si="21"/>
        <v>4.1459371861590384E-3</v>
      </c>
      <c r="U55" s="5">
        <f t="shared" si="22"/>
        <v>1.8611393357794686E-3</v>
      </c>
      <c r="V55" s="5">
        <f t="shared" si="23"/>
        <v>1.0505349125990997E-3</v>
      </c>
      <c r="W55" s="5">
        <f t="shared" si="24"/>
        <v>3.2100609193280519E-3</v>
      </c>
    </row>
    <row r="56" spans="1:23" x14ac:dyDescent="0.25">
      <c r="A56" s="13">
        <v>530</v>
      </c>
      <c r="C56">
        <f t="shared" si="13"/>
        <v>1.3036000000000001</v>
      </c>
      <c r="D56">
        <f t="shared" si="13"/>
        <v>1.2849000000000002</v>
      </c>
      <c r="E56">
        <f t="shared" si="13"/>
        <v>1.3274999999999999</v>
      </c>
      <c r="F56">
        <f t="shared" si="13"/>
        <v>1.2614000000000001</v>
      </c>
      <c r="G56">
        <f t="shared" si="13"/>
        <v>1.29</v>
      </c>
      <c r="H56">
        <f t="shared" si="13"/>
        <v>1.2082999999999999</v>
      </c>
      <c r="I56">
        <f t="shared" si="13"/>
        <v>1.2143000000000002</v>
      </c>
      <c r="J56">
        <f t="shared" si="13"/>
        <v>1.194</v>
      </c>
      <c r="K56">
        <f t="shared" si="13"/>
        <v>1.1703000000000001</v>
      </c>
      <c r="L56">
        <f t="shared" si="14"/>
        <v>1.2081999999999999</v>
      </c>
      <c r="N56" s="5">
        <f t="shared" si="15"/>
        <v>3.5353237189321894E-2</v>
      </c>
      <c r="O56" s="5">
        <f t="shared" si="16"/>
        <v>3.1585341271694323E-2</v>
      </c>
      <c r="P56" s="5">
        <f t="shared" si="17"/>
        <v>4.0397834274952901E-2</v>
      </c>
      <c r="Q56" s="5">
        <f t="shared" si="18"/>
        <v>2.7084969081972426E-2</v>
      </c>
      <c r="R56" s="5">
        <f t="shared" si="19"/>
        <v>3.2596899224806207E-2</v>
      </c>
      <c r="S56" s="5">
        <f t="shared" si="20"/>
        <v>1.7954518745344688E-2</v>
      </c>
      <c r="T56" s="5">
        <f t="shared" si="21"/>
        <v>1.8909861648686511E-2</v>
      </c>
      <c r="U56" s="5">
        <f t="shared" si="22"/>
        <v>1.5760469011725287E-2</v>
      </c>
      <c r="V56" s="5">
        <f t="shared" si="23"/>
        <v>1.2390878407246021E-2</v>
      </c>
      <c r="W56" s="5">
        <f t="shared" si="24"/>
        <v>1.7938768415825184E-2</v>
      </c>
    </row>
    <row r="57" spans="1:23" x14ac:dyDescent="0.25">
      <c r="A57" s="13">
        <v>540</v>
      </c>
      <c r="C57">
        <f t="shared" si="13"/>
        <v>1.2997000000000001</v>
      </c>
      <c r="D57">
        <f t="shared" si="13"/>
        <v>1.2782</v>
      </c>
      <c r="E57">
        <f t="shared" si="13"/>
        <v>1.3274000000000001</v>
      </c>
      <c r="F57">
        <f t="shared" si="13"/>
        <v>1.2726999999999999</v>
      </c>
      <c r="G57">
        <f t="shared" si="13"/>
        <v>1.3222</v>
      </c>
      <c r="H57">
        <f t="shared" si="13"/>
        <v>1.2390999999999999</v>
      </c>
      <c r="I57">
        <f t="shared" si="13"/>
        <v>1.254</v>
      </c>
      <c r="J57">
        <f t="shared" si="13"/>
        <v>1.2404000000000002</v>
      </c>
      <c r="K57">
        <f t="shared" si="13"/>
        <v>1.2190000000000001</v>
      </c>
      <c r="L57">
        <f t="shared" si="14"/>
        <v>1.2478</v>
      </c>
      <c r="N57" s="5">
        <f t="shared" si="15"/>
        <v>3.4554162499038255E-2</v>
      </c>
      <c r="O57" s="5">
        <f t="shared" si="16"/>
        <v>3.0275089970270695E-2</v>
      </c>
      <c r="P57" s="5">
        <f t="shared" si="17"/>
        <v>4.0376209130631342E-2</v>
      </c>
      <c r="Q57" s="5">
        <f t="shared" si="18"/>
        <v>2.9215561404887239E-2</v>
      </c>
      <c r="R57" s="5">
        <f t="shared" si="19"/>
        <v>3.9257616094388152E-2</v>
      </c>
      <c r="S57" s="5">
        <f t="shared" si="20"/>
        <v>2.3068682915018943E-2</v>
      </c>
      <c r="T57" s="5">
        <f t="shared" si="21"/>
        <v>2.5724082934609253E-2</v>
      </c>
      <c r="U57" s="5">
        <f t="shared" si="22"/>
        <v>2.32957755562722E-2</v>
      </c>
      <c r="V57" s="5">
        <f t="shared" si="23"/>
        <v>1.9672272354388856E-2</v>
      </c>
      <c r="W57" s="5">
        <f t="shared" si="24"/>
        <v>2.4605241224555222E-2</v>
      </c>
    </row>
    <row r="58" spans="1:23" x14ac:dyDescent="0.25">
      <c r="A58" s="13">
        <v>550</v>
      </c>
      <c r="C58">
        <f t="shared" si="13"/>
        <v>1.3011000000000001</v>
      </c>
      <c r="D58">
        <f t="shared" si="13"/>
        <v>1.2831000000000001</v>
      </c>
      <c r="E58">
        <f t="shared" si="13"/>
        <v>1.3352999999999999</v>
      </c>
      <c r="F58">
        <f t="shared" si="13"/>
        <v>1.2871999999999999</v>
      </c>
      <c r="G58">
        <f t="shared" si="13"/>
        <v>1.3436000000000001</v>
      </c>
      <c r="H58">
        <f t="shared" si="13"/>
        <v>1.2585999999999999</v>
      </c>
      <c r="I58">
        <f t="shared" si="13"/>
        <v>1.2773999999999999</v>
      </c>
      <c r="J58">
        <f t="shared" si="13"/>
        <v>1.2679</v>
      </c>
      <c r="K58">
        <f t="shared" si="13"/>
        <v>1.2455000000000001</v>
      </c>
      <c r="L58">
        <f t="shared" si="14"/>
        <v>1.2694000000000001</v>
      </c>
      <c r="N58" s="5">
        <f t="shared" si="15"/>
        <v>3.4840215971101408E-2</v>
      </c>
      <c r="O58" s="5">
        <f t="shared" si="16"/>
        <v>3.1231240745070558E-2</v>
      </c>
      <c r="P58" s="5">
        <f t="shared" si="17"/>
        <v>4.2097689657754796E-2</v>
      </c>
      <c r="Q58" s="5">
        <f t="shared" si="18"/>
        <v>3.2040024860161574E-2</v>
      </c>
      <c r="R58" s="5">
        <f t="shared" si="19"/>
        <v>4.3934563858291184E-2</v>
      </c>
      <c r="S58" s="5">
        <f t="shared" si="20"/>
        <v>2.656680438582551E-2</v>
      </c>
      <c r="T58" s="5">
        <f t="shared" si="21"/>
        <v>3.0120072021293225E-2</v>
      </c>
      <c r="U58" s="5">
        <f t="shared" si="22"/>
        <v>2.8302866945342699E-2</v>
      </c>
      <c r="V58" s="5">
        <f t="shared" si="23"/>
        <v>2.4195202729827388E-2</v>
      </c>
      <c r="W58" s="5">
        <f t="shared" si="24"/>
        <v>2.8586875689302051E-2</v>
      </c>
    </row>
    <row r="59" spans="1:23" x14ac:dyDescent="0.25">
      <c r="A59" s="13">
        <v>560</v>
      </c>
      <c r="C59">
        <f t="shared" si="13"/>
        <v>1.3030000000000002</v>
      </c>
      <c r="D59">
        <f t="shared" si="13"/>
        <v>1.2771999999999999</v>
      </c>
      <c r="E59">
        <f t="shared" si="13"/>
        <v>1.3341999999999998</v>
      </c>
      <c r="F59">
        <f t="shared" si="13"/>
        <v>1.2893000000000001</v>
      </c>
      <c r="G59">
        <f t="shared" si="13"/>
        <v>1.3536000000000001</v>
      </c>
      <c r="H59">
        <f t="shared" si="13"/>
        <v>1.2704</v>
      </c>
      <c r="I59">
        <f t="shared" si="13"/>
        <v>1.2897999999999998</v>
      </c>
      <c r="J59">
        <f t="shared" si="13"/>
        <v>1.2785</v>
      </c>
      <c r="K59">
        <f t="shared" ref="K59:K73" si="25">K24/100</f>
        <v>1.2625</v>
      </c>
      <c r="L59">
        <f t="shared" si="14"/>
        <v>1.2823</v>
      </c>
      <c r="N59" s="5">
        <f t="shared" si="15"/>
        <v>3.5229854182655444E-2</v>
      </c>
      <c r="O59" s="5">
        <f t="shared" si="16"/>
        <v>3.0081365487002798E-2</v>
      </c>
      <c r="P59" s="5">
        <f t="shared" si="17"/>
        <v>4.1856408334582484E-2</v>
      </c>
      <c r="Q59" s="5">
        <f t="shared" si="18"/>
        <v>3.2457337314822018E-2</v>
      </c>
      <c r="R59" s="5">
        <f t="shared" si="19"/>
        <v>4.6185342789598141E-2</v>
      </c>
      <c r="S59" s="5">
        <f t="shared" si="20"/>
        <v>2.8776826196473548E-2</v>
      </c>
      <c r="T59" s="5">
        <f t="shared" si="21"/>
        <v>3.2557001085439567E-2</v>
      </c>
      <c r="U59" s="5">
        <f t="shared" si="22"/>
        <v>3.0333300743058265E-2</v>
      </c>
      <c r="V59" s="5">
        <f t="shared" si="23"/>
        <v>2.7289603960396029E-2</v>
      </c>
      <c r="W59" s="5">
        <f t="shared" si="24"/>
        <v>3.1074354675193011E-2</v>
      </c>
    </row>
    <row r="60" spans="1:23" x14ac:dyDescent="0.25">
      <c r="A60" s="13">
        <v>570</v>
      </c>
      <c r="C60">
        <f t="shared" si="13"/>
        <v>1.2968000000000002</v>
      </c>
      <c r="D60">
        <f t="shared" si="13"/>
        <v>1.2722</v>
      </c>
      <c r="E60">
        <f t="shared" si="13"/>
        <v>1.3337999999999999</v>
      </c>
      <c r="F60">
        <f t="shared" si="13"/>
        <v>1.2859</v>
      </c>
      <c r="G60">
        <f t="shared" si="13"/>
        <v>1.3562000000000001</v>
      </c>
      <c r="H60">
        <f t="shared" si="13"/>
        <v>1.2734999999999999</v>
      </c>
      <c r="I60">
        <f t="shared" si="13"/>
        <v>1.2969999999999999</v>
      </c>
      <c r="J60">
        <f t="shared" si="13"/>
        <v>1.2850999999999999</v>
      </c>
      <c r="K60">
        <f t="shared" si="25"/>
        <v>1.2743</v>
      </c>
      <c r="L60">
        <f t="shared" si="14"/>
        <v>1.2868999999999999</v>
      </c>
      <c r="N60" s="5">
        <f t="shared" si="15"/>
        <v>3.3964466378778563E-2</v>
      </c>
      <c r="O60" s="5">
        <f t="shared" si="16"/>
        <v>2.911996541424304E-2</v>
      </c>
      <c r="P60" s="5">
        <f t="shared" si="17"/>
        <v>4.1768795921427473E-2</v>
      </c>
      <c r="Q60" s="5">
        <f t="shared" si="18"/>
        <v>3.1782724162065484E-2</v>
      </c>
      <c r="R60" s="5">
        <f t="shared" si="19"/>
        <v>4.6777186255714517E-2</v>
      </c>
      <c r="S60" s="5">
        <f t="shared" si="20"/>
        <v>2.9368767177071035E-2</v>
      </c>
      <c r="T60" s="5">
        <f t="shared" si="21"/>
        <v>3.4005011565150331E-2</v>
      </c>
      <c r="U60" s="5">
        <f t="shared" si="22"/>
        <v>3.1624780172749181E-2</v>
      </c>
      <c r="V60" s="5">
        <f t="shared" si="23"/>
        <v>2.9522282821941456E-2</v>
      </c>
      <c r="W60" s="5">
        <f t="shared" si="24"/>
        <v>3.1980577356437938E-2</v>
      </c>
    </row>
    <row r="61" spans="1:23" x14ac:dyDescent="0.25">
      <c r="A61" s="13">
        <v>580</v>
      </c>
      <c r="C61">
        <f t="shared" si="13"/>
        <v>1.2847</v>
      </c>
      <c r="D61">
        <f t="shared" si="13"/>
        <v>1.2665999999999999</v>
      </c>
      <c r="E61">
        <f t="shared" si="13"/>
        <v>1.3266999999999998</v>
      </c>
      <c r="F61">
        <f t="shared" si="13"/>
        <v>1.2897999999999998</v>
      </c>
      <c r="G61">
        <f t="shared" si="13"/>
        <v>1.3519999999999999</v>
      </c>
      <c r="H61">
        <f t="shared" si="13"/>
        <v>1.2721</v>
      </c>
      <c r="I61">
        <f t="shared" si="13"/>
        <v>1.2982</v>
      </c>
      <c r="J61">
        <f t="shared" si="13"/>
        <v>1.286</v>
      </c>
      <c r="K61">
        <f t="shared" si="25"/>
        <v>1.2803</v>
      </c>
      <c r="L61">
        <f t="shared" si="14"/>
        <v>1.2868999999999999</v>
      </c>
      <c r="N61" s="5">
        <f t="shared" si="15"/>
        <v>3.154592122674553E-2</v>
      </c>
      <c r="O61" s="5">
        <f t="shared" si="16"/>
        <v>2.8057618822043252E-2</v>
      </c>
      <c r="P61" s="5">
        <f t="shared" si="17"/>
        <v>4.0224952890630834E-2</v>
      </c>
      <c r="Q61" s="5">
        <f t="shared" si="18"/>
        <v>3.2557001085439567E-2</v>
      </c>
      <c r="R61" s="5">
        <f t="shared" si="19"/>
        <v>4.5822485207100562E-2</v>
      </c>
      <c r="S61" s="5">
        <f t="shared" si="20"/>
        <v>2.9100860781385112E-2</v>
      </c>
      <c r="T61" s="5">
        <f t="shared" si="21"/>
        <v>3.4248667385610852E-2</v>
      </c>
      <c r="U61" s="5">
        <f t="shared" si="22"/>
        <v>3.1802488335925361E-2</v>
      </c>
      <c r="V61" s="5">
        <f t="shared" si="23"/>
        <v>3.0683468718269154E-2</v>
      </c>
      <c r="W61" s="5">
        <f t="shared" si="24"/>
        <v>3.1980577356437938E-2</v>
      </c>
    </row>
    <row r="62" spans="1:23" x14ac:dyDescent="0.25">
      <c r="A62" s="13">
        <v>590</v>
      </c>
      <c r="C62">
        <f t="shared" si="13"/>
        <v>1.2891999999999999</v>
      </c>
      <c r="D62">
        <f t="shared" si="13"/>
        <v>1.2731999999999999</v>
      </c>
      <c r="E62">
        <f t="shared" si="13"/>
        <v>1.3291999999999999</v>
      </c>
      <c r="F62">
        <f t="shared" si="13"/>
        <v>1.2856000000000001</v>
      </c>
      <c r="G62">
        <f t="shared" si="13"/>
        <v>1.3622000000000001</v>
      </c>
      <c r="H62">
        <f t="shared" si="13"/>
        <v>1.2838999999999998</v>
      </c>
      <c r="I62">
        <f t="shared" si="13"/>
        <v>1.3078999999999998</v>
      </c>
      <c r="J62">
        <f t="shared" si="13"/>
        <v>1.2974000000000001</v>
      </c>
      <c r="K62">
        <f t="shared" si="25"/>
        <v>1.2969999999999999</v>
      </c>
      <c r="L62">
        <f t="shared" si="14"/>
        <v>1.2949999999999999</v>
      </c>
      <c r="N62" s="5">
        <f t="shared" si="15"/>
        <v>3.2437418554142082E-2</v>
      </c>
      <c r="O62" s="5">
        <f t="shared" si="16"/>
        <v>2.931127866792332E-2</v>
      </c>
      <c r="P62" s="5">
        <f t="shared" si="17"/>
        <v>4.0766114956364723E-2</v>
      </c>
      <c r="Q62" s="5">
        <f t="shared" si="18"/>
        <v>3.1723459863098956E-2</v>
      </c>
      <c r="R62" s="5">
        <f t="shared" si="19"/>
        <v>4.8153296138599345E-2</v>
      </c>
      <c r="S62" s="5">
        <f t="shared" si="20"/>
        <v>3.1388429784251076E-2</v>
      </c>
      <c r="T62" s="5">
        <f t="shared" si="21"/>
        <v>3.6242224176160229E-2</v>
      </c>
      <c r="U62" s="5">
        <f t="shared" si="22"/>
        <v>3.4086156929243126E-2</v>
      </c>
      <c r="V62" s="5">
        <f t="shared" si="23"/>
        <v>3.4005011565150331E-2</v>
      </c>
      <c r="W62" s="5">
        <f t="shared" si="24"/>
        <v>3.3600386100386091E-2</v>
      </c>
    </row>
    <row r="63" spans="1:23" x14ac:dyDescent="0.25">
      <c r="A63" s="13">
        <v>600</v>
      </c>
      <c r="C63">
        <f t="shared" si="13"/>
        <v>1.288</v>
      </c>
      <c r="D63">
        <f t="shared" si="13"/>
        <v>1.2786</v>
      </c>
      <c r="E63">
        <f t="shared" si="13"/>
        <v>1.3321000000000001</v>
      </c>
      <c r="F63">
        <f t="shared" si="13"/>
        <v>1.2897000000000001</v>
      </c>
      <c r="G63">
        <f t="shared" si="13"/>
        <v>1.3662999999999998</v>
      </c>
      <c r="H63">
        <f t="shared" si="13"/>
        <v>1.2897000000000001</v>
      </c>
      <c r="I63">
        <f t="shared" si="13"/>
        <v>1.3141</v>
      </c>
      <c r="J63">
        <f t="shared" si="13"/>
        <v>1.3022</v>
      </c>
      <c r="K63">
        <f t="shared" si="25"/>
        <v>1.3050999999999999</v>
      </c>
      <c r="L63">
        <f t="shared" si="14"/>
        <v>1.3016999999999999</v>
      </c>
      <c r="N63" s="5">
        <f t="shared" si="15"/>
        <v>3.2198757763975162E-2</v>
      </c>
      <c r="O63" s="5">
        <f t="shared" si="16"/>
        <v>3.0352713905834498E-2</v>
      </c>
      <c r="P63" s="5">
        <f t="shared" si="17"/>
        <v>4.1397196156444729E-2</v>
      </c>
      <c r="Q63" s="5">
        <f t="shared" si="18"/>
        <v>3.2537059005970391E-2</v>
      </c>
      <c r="R63" s="5">
        <f t="shared" si="19"/>
        <v>4.9101840737758869E-2</v>
      </c>
      <c r="S63" s="5">
        <f t="shared" si="20"/>
        <v>3.2537059005970391E-2</v>
      </c>
      <c r="T63" s="5">
        <f t="shared" si="21"/>
        <v>3.7538547294726436E-2</v>
      </c>
      <c r="U63" s="5">
        <f t="shared" si="22"/>
        <v>3.5065596682537253E-2</v>
      </c>
      <c r="V63" s="5">
        <f t="shared" si="23"/>
        <v>3.5662405179679703E-2</v>
      </c>
      <c r="W63" s="5">
        <f t="shared" si="24"/>
        <v>3.4963082891603256E-2</v>
      </c>
    </row>
    <row r="64" spans="1:23" x14ac:dyDescent="0.25">
      <c r="A64" s="13">
        <v>610</v>
      </c>
      <c r="C64">
        <f t="shared" si="13"/>
        <v>1.2830000000000001</v>
      </c>
      <c r="D64">
        <f t="shared" si="13"/>
        <v>1.2737000000000001</v>
      </c>
      <c r="E64">
        <f t="shared" si="13"/>
        <v>1.3266999999999998</v>
      </c>
      <c r="F64">
        <f t="shared" si="13"/>
        <v>1.2875000000000001</v>
      </c>
      <c r="G64">
        <f t="shared" si="13"/>
        <v>1.3616999999999999</v>
      </c>
      <c r="H64">
        <f t="shared" si="13"/>
        <v>1.2858000000000001</v>
      </c>
      <c r="I64">
        <f t="shared" si="13"/>
        <v>1.3102</v>
      </c>
      <c r="J64">
        <f t="shared" si="13"/>
        <v>1.2975000000000001</v>
      </c>
      <c r="K64">
        <f t="shared" si="25"/>
        <v>1.3009999999999999</v>
      </c>
      <c r="L64">
        <f t="shared" si="14"/>
        <v>1.2981</v>
      </c>
      <c r="N64" s="5">
        <f t="shared" si="15"/>
        <v>3.1211613406079527E-2</v>
      </c>
      <c r="O64" s="5">
        <f t="shared" si="16"/>
        <v>2.9407117060532319E-2</v>
      </c>
      <c r="P64" s="5">
        <f t="shared" si="17"/>
        <v>4.0224952890630834E-2</v>
      </c>
      <c r="Q64" s="5">
        <f t="shared" si="18"/>
        <v>3.2099514563106814E-2</v>
      </c>
      <c r="R64" s="5">
        <f t="shared" si="19"/>
        <v>4.8038073731365191E-2</v>
      </c>
      <c r="S64" s="5">
        <f t="shared" si="20"/>
        <v>3.1762964691242818E-2</v>
      </c>
      <c r="T64" s="5">
        <f t="shared" si="21"/>
        <v>3.6721126545565572E-2</v>
      </c>
      <c r="U64" s="5">
        <f t="shared" si="22"/>
        <v>3.4106454720616595E-2</v>
      </c>
      <c r="V64" s="5">
        <f t="shared" si="23"/>
        <v>3.4819754035357406E-2</v>
      </c>
      <c r="W64" s="5">
        <f t="shared" si="24"/>
        <v>3.4228337570295052E-2</v>
      </c>
    </row>
    <row r="65" spans="1:23" x14ac:dyDescent="0.25">
      <c r="A65" s="13">
        <v>620</v>
      </c>
      <c r="C65">
        <f t="shared" si="13"/>
        <v>1.2847999999999999</v>
      </c>
      <c r="D65">
        <f t="shared" si="13"/>
        <v>1.2806</v>
      </c>
      <c r="E65">
        <f t="shared" si="13"/>
        <v>1.3313999999999999</v>
      </c>
      <c r="F65">
        <f t="shared" si="13"/>
        <v>1.2886000000000002</v>
      </c>
      <c r="G65">
        <f t="shared" si="13"/>
        <v>1.3669</v>
      </c>
      <c r="H65">
        <f t="shared" si="13"/>
        <v>1.2938999999999998</v>
      </c>
      <c r="I65">
        <f t="shared" si="13"/>
        <v>1.3178000000000001</v>
      </c>
      <c r="J65">
        <f t="shared" si="13"/>
        <v>1.3045</v>
      </c>
      <c r="K65">
        <f t="shared" si="25"/>
        <v>1.3105000000000002</v>
      </c>
      <c r="L65">
        <f t="shared" si="14"/>
        <v>1.3077000000000001</v>
      </c>
      <c r="N65" s="5">
        <f t="shared" si="15"/>
        <v>3.1565628891656275E-2</v>
      </c>
      <c r="O65" s="5">
        <f t="shared" si="16"/>
        <v>3.0741980321724184E-2</v>
      </c>
      <c r="P65" s="5">
        <f t="shared" si="17"/>
        <v>4.1244539582394456E-2</v>
      </c>
      <c r="Q65" s="5">
        <f t="shared" si="18"/>
        <v>3.2318004035387281E-2</v>
      </c>
      <c r="R65" s="5">
        <f t="shared" si="19"/>
        <v>4.924120637939864E-2</v>
      </c>
      <c r="S65" s="5">
        <f t="shared" si="20"/>
        <v>3.3378626632660911E-2</v>
      </c>
      <c r="T65" s="5">
        <f t="shared" si="21"/>
        <v>3.8320245864319334E-2</v>
      </c>
      <c r="U65" s="5">
        <f t="shared" si="22"/>
        <v>3.5538616328095053E-2</v>
      </c>
      <c r="V65" s="5">
        <f t="shared" si="23"/>
        <v>3.6783765738267887E-2</v>
      </c>
      <c r="W65" s="5">
        <f t="shared" si="24"/>
        <v>3.620069205475264E-2</v>
      </c>
    </row>
    <row r="66" spans="1:23" x14ac:dyDescent="0.25">
      <c r="A66" s="13">
        <v>630</v>
      </c>
      <c r="C66">
        <f t="shared" si="13"/>
        <v>1.2766999999999999</v>
      </c>
      <c r="D66">
        <f t="shared" si="13"/>
        <v>1.2775000000000001</v>
      </c>
      <c r="E66">
        <f t="shared" si="13"/>
        <v>1.3274000000000001</v>
      </c>
      <c r="F66">
        <f t="shared" si="13"/>
        <v>1.2811000000000001</v>
      </c>
      <c r="G66">
        <f t="shared" si="13"/>
        <v>1.3599000000000001</v>
      </c>
      <c r="H66">
        <f t="shared" si="13"/>
        <v>1.2881</v>
      </c>
      <c r="I66">
        <f t="shared" si="13"/>
        <v>1.3127000000000002</v>
      </c>
      <c r="J66">
        <f t="shared" si="13"/>
        <v>1.2937000000000001</v>
      </c>
      <c r="K66">
        <f t="shared" si="25"/>
        <v>1.3049999999999999</v>
      </c>
      <c r="L66">
        <f t="shared" si="14"/>
        <v>1.3048</v>
      </c>
      <c r="N66" s="5">
        <f t="shared" si="15"/>
        <v>2.9984683167541305E-2</v>
      </c>
      <c r="O66" s="5">
        <f t="shared" si="16"/>
        <v>3.0139432485322911E-2</v>
      </c>
      <c r="P66" s="5">
        <f t="shared" si="17"/>
        <v>4.0376209130631342E-2</v>
      </c>
      <c r="Q66" s="5">
        <f t="shared" si="18"/>
        <v>3.083959487940054E-2</v>
      </c>
      <c r="R66" s="5">
        <f t="shared" si="19"/>
        <v>4.7624093683359098E-2</v>
      </c>
      <c r="S66" s="5">
        <f t="shared" si="20"/>
        <v>3.221862044872293E-2</v>
      </c>
      <c r="T66" s="5">
        <f t="shared" si="21"/>
        <v>3.7244339910108983E-2</v>
      </c>
      <c r="U66" s="5">
        <f t="shared" si="22"/>
        <v>3.3338366700162339E-2</v>
      </c>
      <c r="V66" s="5">
        <f t="shared" si="23"/>
        <v>3.5641762452107269E-2</v>
      </c>
      <c r="W66" s="5">
        <f t="shared" si="24"/>
        <v>3.5600490496627828E-2</v>
      </c>
    </row>
    <row r="67" spans="1:23" x14ac:dyDescent="0.25">
      <c r="A67" s="13">
        <v>640</v>
      </c>
      <c r="C67">
        <f t="shared" si="13"/>
        <v>1.2743</v>
      </c>
      <c r="D67">
        <f t="shared" si="13"/>
        <v>1.2797000000000001</v>
      </c>
      <c r="E67">
        <f t="shared" si="13"/>
        <v>1.3275999999999999</v>
      </c>
      <c r="F67">
        <f t="shared" si="13"/>
        <v>1.2812999999999999</v>
      </c>
      <c r="G67">
        <f t="shared" si="13"/>
        <v>1.3677000000000001</v>
      </c>
      <c r="H67">
        <f t="shared" si="13"/>
        <v>1.2912999999999999</v>
      </c>
      <c r="I67">
        <f t="shared" si="13"/>
        <v>1.3134000000000001</v>
      </c>
      <c r="J67">
        <f t="shared" si="13"/>
        <v>1.2947</v>
      </c>
      <c r="K67">
        <f t="shared" si="25"/>
        <v>1.3083</v>
      </c>
      <c r="L67">
        <f t="shared" si="14"/>
        <v>1.3080000000000001</v>
      </c>
      <c r="N67" s="5">
        <f t="shared" si="15"/>
        <v>2.9522282821941456E-2</v>
      </c>
      <c r="O67" s="5">
        <f t="shared" si="16"/>
        <v>3.0566574197077451E-2</v>
      </c>
      <c r="P67" s="5">
        <f t="shared" si="17"/>
        <v>4.0419463693883675E-2</v>
      </c>
      <c r="Q67" s="5">
        <f t="shared" si="18"/>
        <v>3.0878674002965716E-2</v>
      </c>
      <c r="R67" s="5">
        <f t="shared" si="19"/>
        <v>4.9427246472179609E-2</v>
      </c>
      <c r="S67" s="5">
        <f t="shared" si="20"/>
        <v>3.2856690931619276E-2</v>
      </c>
      <c r="T67" s="5">
        <f t="shared" si="21"/>
        <v>3.7391335465204838E-2</v>
      </c>
      <c r="U67" s="5">
        <f t="shared" si="22"/>
        <v>3.3539850930717534E-2</v>
      </c>
      <c r="V67" s="5">
        <f t="shared" si="23"/>
        <v>3.6325342046931136E-2</v>
      </c>
      <c r="W67" s="5">
        <f t="shared" si="24"/>
        <v>3.6262996941896032E-2</v>
      </c>
    </row>
    <row r="68" spans="1:23" x14ac:dyDescent="0.25">
      <c r="A68" s="13">
        <v>650</v>
      </c>
      <c r="C68">
        <f t="shared" si="13"/>
        <v>1.2875999999999999</v>
      </c>
      <c r="D68">
        <f t="shared" si="13"/>
        <v>1.3007</v>
      </c>
      <c r="E68">
        <f t="shared" si="13"/>
        <v>1.3378999999999999</v>
      </c>
      <c r="F68">
        <f t="shared" si="13"/>
        <v>1.2884</v>
      </c>
      <c r="G68">
        <f t="shared" si="13"/>
        <v>1.3761000000000001</v>
      </c>
      <c r="H68">
        <f t="shared" si="13"/>
        <v>1.3028999999999999</v>
      </c>
      <c r="I68">
        <f t="shared" si="13"/>
        <v>1.3241999999999998</v>
      </c>
      <c r="J68">
        <f t="shared" si="13"/>
        <v>1.3066</v>
      </c>
      <c r="K68">
        <f t="shared" si="25"/>
        <v>1.3206</v>
      </c>
      <c r="L68">
        <f t="shared" si="14"/>
        <v>1.3200999999999998</v>
      </c>
      <c r="N68" s="5">
        <f t="shared" si="15"/>
        <v>3.2119353836595185E-2</v>
      </c>
      <c r="O68" s="5">
        <f t="shared" si="16"/>
        <v>3.475839547935726E-2</v>
      </c>
      <c r="P68" s="5">
        <f t="shared" si="17"/>
        <v>4.2670008969280186E-2</v>
      </c>
      <c r="Q68" s="5">
        <f t="shared" si="18"/>
        <v>3.2278236572493013E-2</v>
      </c>
      <c r="R68" s="5">
        <f t="shared" si="19"/>
        <v>5.1395687086694307E-2</v>
      </c>
      <c r="S68" s="5">
        <f t="shared" si="20"/>
        <v>3.5209306163174449E-2</v>
      </c>
      <c r="T68" s="5">
        <f t="shared" si="21"/>
        <v>3.9686467301011892E-2</v>
      </c>
      <c r="U68" s="5">
        <f t="shared" si="22"/>
        <v>3.5972585335986525E-2</v>
      </c>
      <c r="V68" s="5">
        <f t="shared" si="23"/>
        <v>3.8915780705739811E-2</v>
      </c>
      <c r="W68" s="5">
        <f t="shared" si="24"/>
        <v>3.8809184910234037E-2</v>
      </c>
    </row>
    <row r="69" spans="1:23" x14ac:dyDescent="0.25">
      <c r="A69" s="13">
        <v>660</v>
      </c>
      <c r="C69">
        <f t="shared" si="13"/>
        <v>1.2831999999999999</v>
      </c>
      <c r="D69">
        <f t="shared" si="13"/>
        <v>1.3066</v>
      </c>
      <c r="E69">
        <f t="shared" si="13"/>
        <v>1.3368</v>
      </c>
      <c r="F69">
        <f t="shared" si="13"/>
        <v>1.2853999999999999</v>
      </c>
      <c r="G69">
        <f t="shared" si="13"/>
        <v>1.3807</v>
      </c>
      <c r="H69">
        <f t="shared" si="13"/>
        <v>1.304</v>
      </c>
      <c r="I69">
        <f t="shared" si="13"/>
        <v>1.3208000000000002</v>
      </c>
      <c r="J69">
        <f t="shared" si="13"/>
        <v>1.3008000000000002</v>
      </c>
      <c r="K69">
        <f t="shared" si="25"/>
        <v>1.3212999999999999</v>
      </c>
      <c r="L69">
        <f t="shared" si="14"/>
        <v>1.3238999999999999</v>
      </c>
      <c r="N69" s="5">
        <f t="shared" si="15"/>
        <v>3.1250872817955092E-2</v>
      </c>
      <c r="O69" s="5">
        <f t="shared" si="16"/>
        <v>3.5972585335986525E-2</v>
      </c>
      <c r="P69" s="5">
        <f t="shared" si="17"/>
        <v>4.2427528426092161E-2</v>
      </c>
      <c r="Q69" s="5">
        <f t="shared" si="18"/>
        <v>3.168397386027693E-2</v>
      </c>
      <c r="R69" s="5">
        <f t="shared" si="19"/>
        <v>5.2485148837546181E-2</v>
      </c>
      <c r="S69" s="5">
        <f t="shared" si="20"/>
        <v>3.54355828220859E-2</v>
      </c>
      <c r="T69" s="5">
        <f t="shared" si="21"/>
        <v>3.8958449424591202E-2</v>
      </c>
      <c r="U69" s="5">
        <f t="shared" si="22"/>
        <v>3.4778843788437923E-2</v>
      </c>
      <c r="V69" s="5">
        <f t="shared" si="23"/>
        <v>3.90651971543177E-2</v>
      </c>
      <c r="W69" s="5">
        <f t="shared" si="24"/>
        <v>3.9622029609487089E-2</v>
      </c>
    </row>
    <row r="70" spans="1:23" x14ac:dyDescent="0.25">
      <c r="A70" s="13">
        <v>670</v>
      </c>
      <c r="C70">
        <f t="shared" si="13"/>
        <v>1.2937000000000001</v>
      </c>
      <c r="D70">
        <f t="shared" si="13"/>
        <v>1.3141999999999998</v>
      </c>
      <c r="E70">
        <f t="shared" si="13"/>
        <v>1.3461000000000001</v>
      </c>
      <c r="F70">
        <f t="shared" si="13"/>
        <v>1.2930000000000001</v>
      </c>
      <c r="G70">
        <f t="shared" si="13"/>
        <v>1.385</v>
      </c>
      <c r="H70">
        <f t="shared" si="13"/>
        <v>1.3144999999999998</v>
      </c>
      <c r="I70">
        <f t="shared" si="13"/>
        <v>1.3244999999999998</v>
      </c>
      <c r="J70">
        <f t="shared" si="13"/>
        <v>1.3075999999999999</v>
      </c>
      <c r="K70">
        <f t="shared" si="25"/>
        <v>1.3296000000000001</v>
      </c>
      <c r="L70">
        <f t="shared" si="14"/>
        <v>1.3340000000000001</v>
      </c>
      <c r="N70" s="5">
        <f t="shared" si="15"/>
        <v>3.3338366700162339E-2</v>
      </c>
      <c r="O70" s="5">
        <f t="shared" si="16"/>
        <v>3.7559595190990683E-2</v>
      </c>
      <c r="P70" s="5">
        <f t="shared" si="17"/>
        <v>4.449342916573807E-2</v>
      </c>
      <c r="Q70" s="5">
        <f t="shared" si="18"/>
        <v>3.3197602474864689E-2</v>
      </c>
      <c r="R70" s="5">
        <f t="shared" si="19"/>
        <v>5.3510830324909747E-2</v>
      </c>
      <c r="S70" s="5">
        <f t="shared" si="20"/>
        <v>3.7622765310003761E-2</v>
      </c>
      <c r="T70" s="5">
        <f t="shared" si="21"/>
        <v>3.9750943752359331E-2</v>
      </c>
      <c r="U70" s="5">
        <f t="shared" si="22"/>
        <v>3.6179932701131817E-2</v>
      </c>
      <c r="V70" s="5">
        <f t="shared" si="23"/>
        <v>4.0852948255114346E-2</v>
      </c>
      <c r="W70" s="5">
        <f t="shared" si="24"/>
        <v>4.1812593703148437E-2</v>
      </c>
    </row>
    <row r="71" spans="1:23" x14ac:dyDescent="0.25">
      <c r="A71" s="13">
        <v>680</v>
      </c>
      <c r="C71">
        <f t="shared" si="13"/>
        <v>1.2869999999999999</v>
      </c>
      <c r="D71">
        <f t="shared" si="13"/>
        <v>1.321</v>
      </c>
      <c r="E71">
        <f t="shared" si="13"/>
        <v>1.3452999999999999</v>
      </c>
      <c r="F71">
        <f t="shared" si="13"/>
        <v>1.2803</v>
      </c>
      <c r="G71">
        <f t="shared" si="13"/>
        <v>1.3861000000000001</v>
      </c>
      <c r="H71">
        <f t="shared" si="13"/>
        <v>1.3106</v>
      </c>
      <c r="I71">
        <f t="shared" si="13"/>
        <v>1.3247</v>
      </c>
      <c r="J71">
        <f t="shared" si="13"/>
        <v>1.3036000000000001</v>
      </c>
      <c r="K71">
        <f t="shared" si="25"/>
        <v>1.3252000000000002</v>
      </c>
      <c r="L71">
        <f t="shared" si="14"/>
        <v>1.3306</v>
      </c>
      <c r="N71" s="5">
        <f t="shared" si="15"/>
        <v>3.2000388500388485E-2</v>
      </c>
      <c r="O71" s="5">
        <f t="shared" si="16"/>
        <v>3.9001135503406496E-2</v>
      </c>
      <c r="P71" s="5">
        <f t="shared" si="17"/>
        <v>4.4314312792685634E-2</v>
      </c>
      <c r="Q71" s="5">
        <f t="shared" si="18"/>
        <v>3.0683468718269154E-2</v>
      </c>
      <c r="R71" s="5">
        <f t="shared" si="19"/>
        <v>5.3774334463602948E-2</v>
      </c>
      <c r="S71" s="5">
        <f t="shared" si="20"/>
        <v>3.6804654356783151E-2</v>
      </c>
      <c r="T71" s="5">
        <f t="shared" si="21"/>
        <v>3.9793949573488335E-2</v>
      </c>
      <c r="U71" s="5">
        <f t="shared" si="22"/>
        <v>3.5353237189321894E-2</v>
      </c>
      <c r="V71" s="5">
        <f t="shared" si="23"/>
        <v>3.9901539390280745E-2</v>
      </c>
      <c r="W71" s="5">
        <f t="shared" si="24"/>
        <v>4.1070329174808358E-2</v>
      </c>
    </row>
    <row r="72" spans="1:23" x14ac:dyDescent="0.25">
      <c r="A72" s="13">
        <v>690</v>
      </c>
      <c r="C72">
        <f t="shared" si="13"/>
        <v>1.2871999999999999</v>
      </c>
      <c r="D72">
        <f t="shared" si="13"/>
        <v>1.3106</v>
      </c>
      <c r="E72">
        <f t="shared" si="13"/>
        <v>1.335</v>
      </c>
      <c r="F72">
        <f t="shared" si="13"/>
        <v>1.2866</v>
      </c>
      <c r="G72">
        <f t="shared" si="13"/>
        <v>1.3796999999999999</v>
      </c>
      <c r="H72">
        <f t="shared" si="13"/>
        <v>1.3121</v>
      </c>
      <c r="I72">
        <f t="shared" si="13"/>
        <v>1.3202</v>
      </c>
      <c r="J72">
        <f t="shared" si="13"/>
        <v>1.2975999999999999</v>
      </c>
      <c r="K72">
        <f t="shared" si="25"/>
        <v>1.3249000000000002</v>
      </c>
      <c r="L72">
        <f t="shared" si="14"/>
        <v>1.3315000000000001</v>
      </c>
      <c r="N72" s="5">
        <f t="shared" si="15"/>
        <v>3.2040024860161574E-2</v>
      </c>
      <c r="O72" s="5">
        <f t="shared" si="16"/>
        <v>3.6804654356783151E-2</v>
      </c>
      <c r="P72" s="5">
        <f t="shared" si="17"/>
        <v>4.2031835205992504E-2</v>
      </c>
      <c r="Q72" s="5">
        <f t="shared" si="18"/>
        <v>3.1921172081454993E-2</v>
      </c>
      <c r="R72" s="5">
        <f t="shared" si="19"/>
        <v>5.2247622671595259E-2</v>
      </c>
      <c r="S72" s="5">
        <f t="shared" si="20"/>
        <v>3.7118516119198239E-2</v>
      </c>
      <c r="T72" s="5">
        <f t="shared" si="21"/>
        <v>3.8830495379487968E-2</v>
      </c>
      <c r="U72" s="5">
        <f t="shared" si="22"/>
        <v>3.4126757090012304E-2</v>
      </c>
      <c r="V72" s="5">
        <f t="shared" si="23"/>
        <v>3.9836972601705829E-2</v>
      </c>
      <c r="W72" s="5">
        <f t="shared" si="24"/>
        <v>4.1266334960570812E-2</v>
      </c>
    </row>
    <row r="73" spans="1:23" x14ac:dyDescent="0.25">
      <c r="A73" s="13">
        <v>700</v>
      </c>
      <c r="C73">
        <f t="shared" si="13"/>
        <v>1.2915000000000001</v>
      </c>
      <c r="D73">
        <f t="shared" si="13"/>
        <v>1.3193999999999999</v>
      </c>
      <c r="E73">
        <f t="shared" si="13"/>
        <v>1.3524</v>
      </c>
      <c r="F73">
        <f t="shared" si="13"/>
        <v>1.2902</v>
      </c>
      <c r="G73">
        <f t="shared" si="13"/>
        <v>1.3896000000000002</v>
      </c>
      <c r="H73">
        <f t="shared" si="13"/>
        <v>1.3308000000000002</v>
      </c>
      <c r="I73">
        <f t="shared" si="13"/>
        <v>1.3380000000000001</v>
      </c>
      <c r="J73">
        <f t="shared" si="13"/>
        <v>1.3189</v>
      </c>
      <c r="K73">
        <f t="shared" si="25"/>
        <v>1.3433999999999999</v>
      </c>
      <c r="L73">
        <f t="shared" si="14"/>
        <v>1.3444</v>
      </c>
      <c r="N73" s="5">
        <f t="shared" si="15"/>
        <v>3.2896728610143262E-2</v>
      </c>
      <c r="O73" s="5">
        <f t="shared" si="16"/>
        <v>3.8660133393966935E-2</v>
      </c>
      <c r="P73" s="5">
        <f t="shared" si="17"/>
        <v>4.5913102632357303E-2</v>
      </c>
      <c r="Q73" s="5">
        <f t="shared" si="18"/>
        <v>3.2636815997519768E-2</v>
      </c>
      <c r="R73" s="5">
        <f t="shared" si="19"/>
        <v>5.461577432354639E-2</v>
      </c>
      <c r="S73" s="5">
        <f t="shared" si="20"/>
        <v>4.1113856327021386E-2</v>
      </c>
      <c r="T73" s="5">
        <f t="shared" si="21"/>
        <v>4.2692077727952187E-2</v>
      </c>
      <c r="U73" s="5">
        <f t="shared" si="22"/>
        <v>3.8553798620062162E-2</v>
      </c>
      <c r="V73" s="5">
        <f t="shared" si="23"/>
        <v>4.3889965758523136E-2</v>
      </c>
      <c r="W73" s="5">
        <f t="shared" si="24"/>
        <v>4.4113121094912236E-2</v>
      </c>
    </row>
    <row r="77" spans="1:23" ht="15" customHeight="1" x14ac:dyDescent="0.25">
      <c r="G77" s="23" t="s">
        <v>27</v>
      </c>
      <c r="H77" s="23"/>
      <c r="I77" s="23"/>
      <c r="J77" s="23"/>
      <c r="K77" s="23"/>
      <c r="L77" s="23"/>
      <c r="M77" s="23"/>
      <c r="N77" s="23"/>
    </row>
    <row r="78" spans="1:23" x14ac:dyDescent="0.25">
      <c r="G78" s="23"/>
      <c r="H78" s="23"/>
      <c r="I78" s="23"/>
      <c r="J78" s="23"/>
      <c r="K78" s="23"/>
      <c r="L78" s="23"/>
      <c r="M78" s="23"/>
      <c r="N78" s="23"/>
    </row>
    <row r="79" spans="1:23" x14ac:dyDescent="0.25">
      <c r="G79" s="23"/>
      <c r="H79" s="23"/>
      <c r="I79" s="23"/>
      <c r="J79" s="23"/>
      <c r="K79" s="23"/>
      <c r="L79" s="23"/>
      <c r="M79" s="23"/>
      <c r="N79" s="23"/>
    </row>
    <row r="80" spans="1:23" x14ac:dyDescent="0.25">
      <c r="G80" s="23"/>
      <c r="H80" s="23"/>
      <c r="I80" s="23"/>
      <c r="J80" s="23"/>
      <c r="K80" s="23"/>
      <c r="L80" s="23"/>
      <c r="M80" s="23"/>
      <c r="N80" s="23"/>
    </row>
    <row r="81" spans="7:14" x14ac:dyDescent="0.25">
      <c r="G81" s="23"/>
      <c r="H81" s="23"/>
      <c r="I81" s="23"/>
      <c r="J81" s="23"/>
      <c r="K81" s="23"/>
      <c r="L81" s="23"/>
      <c r="M81" s="23"/>
      <c r="N81" s="23"/>
    </row>
    <row r="82" spans="7:14" x14ac:dyDescent="0.25">
      <c r="G82" s="23"/>
      <c r="H82" s="23"/>
      <c r="I82" s="23"/>
      <c r="J82" s="23"/>
      <c r="K82" s="23"/>
      <c r="L82" s="23"/>
      <c r="M82" s="23"/>
      <c r="N82" s="23"/>
    </row>
    <row r="83" spans="7:14" x14ac:dyDescent="0.25">
      <c r="G83" s="23"/>
      <c r="H83" s="23"/>
      <c r="I83" s="23"/>
      <c r="J83" s="23"/>
      <c r="K83" s="23"/>
      <c r="L83" s="23"/>
      <c r="M83" s="23"/>
      <c r="N83" s="23"/>
    </row>
    <row r="84" spans="7:14" x14ac:dyDescent="0.25">
      <c r="G84" s="16"/>
      <c r="H84" s="16"/>
      <c r="I84" s="16"/>
      <c r="J84" s="16"/>
      <c r="K84" s="16"/>
      <c r="L84" s="16"/>
      <c r="M84" s="16"/>
      <c r="N84" s="16"/>
    </row>
    <row r="85" spans="7:14" x14ac:dyDescent="0.25">
      <c r="G85" s="16"/>
      <c r="H85" s="16"/>
      <c r="I85" s="16"/>
      <c r="J85" s="16"/>
      <c r="K85" s="16"/>
      <c r="L85" s="16"/>
      <c r="M85" s="16"/>
      <c r="N85" s="16"/>
    </row>
  </sheetData>
  <mergeCells count="6">
    <mergeCell ref="C2:T3"/>
    <mergeCell ref="C5:L5"/>
    <mergeCell ref="G77:N83"/>
    <mergeCell ref="N5:W5"/>
    <mergeCell ref="C40:M40"/>
    <mergeCell ref="N40:W40"/>
  </mergeCells>
  <pageMargins left="0.75" right="0.75" top="0.75" bottom="0.5" header="0.5" footer="0.7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4"/>
  <sheetViews>
    <sheetView topLeftCell="A17" workbookViewId="0">
      <selection activeCell="M75" sqref="M75"/>
    </sheetView>
  </sheetViews>
  <sheetFormatPr baseColWidth="10" defaultRowHeight="15" x14ac:dyDescent="0.25"/>
  <cols>
    <col min="15" max="15" width="19.42578125" customWidth="1"/>
  </cols>
  <sheetData>
    <row r="2" spans="2:16" ht="15" customHeight="1" x14ac:dyDescent="0.25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10"/>
    </row>
    <row r="3" spans="2:16" x14ac:dyDescent="0.25">
      <c r="B3" s="22"/>
      <c r="C3" s="22"/>
      <c r="D3" s="22"/>
      <c r="E3" s="22"/>
      <c r="F3" s="22"/>
      <c r="G3" s="22"/>
      <c r="H3" s="22"/>
      <c r="I3" s="22"/>
      <c r="J3" s="22"/>
      <c r="K3" s="10"/>
    </row>
    <row r="4" spans="2:16" x14ac:dyDescent="0.25">
      <c r="B4" s="22"/>
      <c r="C4" s="22"/>
      <c r="D4" s="22"/>
      <c r="E4" s="22"/>
      <c r="F4" s="22"/>
      <c r="G4" s="22"/>
      <c r="H4" s="22"/>
      <c r="I4" s="22"/>
      <c r="J4" s="22"/>
      <c r="K4" s="10"/>
    </row>
    <row r="5" spans="2:16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2:16" x14ac:dyDescent="0.25">
      <c r="B6" s="10" t="s">
        <v>16</v>
      </c>
      <c r="C6" s="10"/>
      <c r="D6" s="10"/>
      <c r="E6" s="10"/>
      <c r="F6" s="10"/>
      <c r="G6" s="10"/>
      <c r="H6" s="10"/>
      <c r="I6" s="10"/>
      <c r="J6" s="10"/>
      <c r="K6" s="10"/>
    </row>
    <row r="7" spans="2:16" x14ac:dyDescent="0.25">
      <c r="O7" s="18" t="s">
        <v>18</v>
      </c>
      <c r="P7" s="17">
        <v>10</v>
      </c>
    </row>
    <row r="8" spans="2:16" x14ac:dyDescent="0.25">
      <c r="O8" s="18" t="s">
        <v>19</v>
      </c>
      <c r="P8" s="17" t="s">
        <v>22</v>
      </c>
    </row>
    <row r="9" spans="2:16" x14ac:dyDescent="0.25">
      <c r="O9" s="18" t="s">
        <v>20</v>
      </c>
      <c r="P9" s="17" t="s">
        <v>23</v>
      </c>
    </row>
    <row r="10" spans="2:16" ht="30" x14ac:dyDescent="0.25">
      <c r="O10" s="19" t="s">
        <v>21</v>
      </c>
      <c r="P10" s="17">
        <v>10</v>
      </c>
    </row>
    <row r="11" spans="2:16" x14ac:dyDescent="0.25">
      <c r="O11" s="18" t="s">
        <v>24</v>
      </c>
      <c r="P11" s="20" t="s">
        <v>3</v>
      </c>
    </row>
    <row r="12" spans="2:16" x14ac:dyDescent="0.25">
      <c r="P12" s="21" t="s">
        <v>4</v>
      </c>
    </row>
    <row r="13" spans="2:16" x14ac:dyDescent="0.25">
      <c r="P13" s="20" t="s">
        <v>5</v>
      </c>
    </row>
    <row r="14" spans="2:16" x14ac:dyDescent="0.25">
      <c r="P14" s="20" t="s">
        <v>6</v>
      </c>
    </row>
    <row r="15" spans="2:16" x14ac:dyDescent="0.25">
      <c r="P15" s="20">
        <v>1</v>
      </c>
    </row>
    <row r="16" spans="2:16" x14ac:dyDescent="0.25">
      <c r="P16" s="20" t="s">
        <v>7</v>
      </c>
    </row>
    <row r="17" spans="16:16" x14ac:dyDescent="0.25">
      <c r="P17" s="20" t="s">
        <v>8</v>
      </c>
    </row>
    <row r="18" spans="16:16" x14ac:dyDescent="0.25">
      <c r="P18" s="20" t="s">
        <v>9</v>
      </c>
    </row>
    <row r="19" spans="16:16" x14ac:dyDescent="0.25">
      <c r="P19" s="20" t="s">
        <v>10</v>
      </c>
    </row>
    <row r="20" spans="16:16" x14ac:dyDescent="0.25">
      <c r="P20" s="20" t="s">
        <v>11</v>
      </c>
    </row>
    <row r="51" spans="2:16" ht="15" customHeight="1" x14ac:dyDescent="0.25">
      <c r="B51" s="22" t="s">
        <v>25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10"/>
      <c r="O51" s="10"/>
      <c r="P51" s="10"/>
    </row>
    <row r="52" spans="2:16" ht="15" customHeight="1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10"/>
      <c r="O52" s="10"/>
      <c r="P52" s="10"/>
    </row>
    <row r="53" spans="2:16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10"/>
      <c r="O53" s="10"/>
      <c r="P53" s="10"/>
    </row>
    <row r="72" spans="2:11" ht="15" customHeight="1" x14ac:dyDescent="0.25">
      <c r="B72" s="22" t="s">
        <v>26</v>
      </c>
      <c r="C72" s="22"/>
      <c r="D72" s="22"/>
      <c r="E72" s="22"/>
      <c r="F72" s="22"/>
      <c r="G72" s="22"/>
      <c r="H72" s="22"/>
      <c r="I72" s="22"/>
      <c r="J72" s="22"/>
      <c r="K72" s="22"/>
    </row>
    <row r="73" spans="2:1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2:1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</row>
  </sheetData>
  <mergeCells count="3">
    <mergeCell ref="B51:M53"/>
    <mergeCell ref="B72:K74"/>
    <mergeCell ref="B2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 KS VS CONCENT (DO 100)</vt:lpstr>
      <vt:lpstr>PROCESO PARA DETERMINAR R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</dc:creator>
  <cp:lastModifiedBy>Lady</cp:lastModifiedBy>
  <dcterms:created xsi:type="dcterms:W3CDTF">2021-09-28T16:05:09Z</dcterms:created>
  <dcterms:modified xsi:type="dcterms:W3CDTF">2021-10-07T22:47:14Z</dcterms:modified>
</cp:coreProperties>
</file>