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stern\Desktop\"/>
    </mc:Choice>
  </mc:AlternateContent>
  <xr:revisionPtr revIDLastSave="0" documentId="13_ncr:1_{7E87DFA0-A55C-4FD3-A0AA-2E5AD409B1A2}" xr6:coauthVersionLast="47" xr6:coauthVersionMax="47" xr10:uidLastSave="{00000000-0000-0000-0000-000000000000}"/>
  <bookViews>
    <workbookView xWindow="3600" yWindow="3120" windowWidth="31980" windowHeight="15285" activeTab="9" xr2:uid="{8ACD5537-3D74-45D8-9A6C-794656F1B4EC}"/>
  </bookViews>
  <sheets>
    <sheet name="循环优化" sheetId="1" r:id="rId1"/>
    <sheet name="分块矩阵优化" sheetId="2" r:id="rId2"/>
    <sheet name="strassen算法优化" sheetId="3" r:id="rId3"/>
    <sheet name="打包访存优化" sheetId="4" r:id="rId4"/>
    <sheet name="OpenMP" sheetId="5" r:id="rId5"/>
    <sheet name="SIMD优化" sheetId="6" r:id="rId6"/>
    <sheet name="OpenBLAS" sheetId="7" r:id="rId7"/>
    <sheet name="SIMD-plain" sheetId="10" r:id="rId8"/>
    <sheet name="误差分析" sheetId="8" r:id="rId9"/>
    <sheet name="不同平台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1" l="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B32" i="11"/>
  <c r="C32" i="11"/>
  <c r="D32" i="11"/>
  <c r="E32" i="11"/>
  <c r="F32" i="11"/>
  <c r="G32" i="11"/>
  <c r="B33" i="11"/>
  <c r="C33" i="11"/>
  <c r="E33" i="11"/>
  <c r="F33" i="11"/>
  <c r="G33" i="11"/>
  <c r="B34" i="11"/>
  <c r="C34" i="11"/>
  <c r="D34" i="11"/>
  <c r="E34" i="11"/>
  <c r="F34" i="11"/>
  <c r="G34" i="11"/>
  <c r="B35" i="11"/>
  <c r="C35" i="11"/>
  <c r="D35" i="11"/>
  <c r="E35" i="11"/>
  <c r="F35" i="11"/>
  <c r="G35" i="11"/>
  <c r="B36" i="11"/>
  <c r="C36" i="11"/>
  <c r="D36" i="11"/>
  <c r="E36" i="11"/>
  <c r="F36" i="11"/>
  <c r="G36" i="11"/>
  <c r="B37" i="11"/>
  <c r="C37" i="11"/>
  <c r="D37" i="11"/>
  <c r="E37" i="11"/>
  <c r="F37" i="11"/>
  <c r="G37" i="11"/>
  <c r="B38" i="11"/>
  <c r="C38" i="11"/>
  <c r="D38" i="11"/>
  <c r="E38" i="11"/>
  <c r="F38" i="11"/>
  <c r="G38" i="11"/>
  <c r="C25" i="11"/>
  <c r="D25" i="11"/>
  <c r="E25" i="11"/>
  <c r="F25" i="11"/>
  <c r="G25" i="11"/>
  <c r="B25" i="11"/>
  <c r="C46" i="11"/>
  <c r="B46" i="11"/>
  <c r="D46" i="11"/>
  <c r="E46" i="11"/>
  <c r="F46" i="11"/>
  <c r="G46" i="11"/>
  <c r="B47" i="11"/>
  <c r="C47" i="11"/>
  <c r="D47" i="11"/>
  <c r="E47" i="11"/>
  <c r="F47" i="11"/>
  <c r="G47" i="11"/>
  <c r="B48" i="11"/>
  <c r="C48" i="11"/>
  <c r="D48" i="11"/>
  <c r="E48" i="11"/>
  <c r="F48" i="11"/>
  <c r="G48" i="11"/>
  <c r="B49" i="11"/>
  <c r="C49" i="11"/>
  <c r="D49" i="11"/>
  <c r="E49" i="11"/>
  <c r="F49" i="11"/>
  <c r="G49" i="11"/>
  <c r="B50" i="11"/>
  <c r="C50" i="11"/>
  <c r="D50" i="11"/>
  <c r="E50" i="11"/>
  <c r="F50" i="11"/>
  <c r="G50" i="11"/>
  <c r="B51" i="11"/>
  <c r="C51" i="11"/>
  <c r="D51" i="11"/>
  <c r="E51" i="11"/>
  <c r="F51" i="11"/>
  <c r="G51" i="11"/>
  <c r="B52" i="11"/>
  <c r="C52" i="11"/>
  <c r="D52" i="11"/>
  <c r="E52" i="11"/>
  <c r="F52" i="11"/>
  <c r="G52" i="11"/>
  <c r="B53" i="11"/>
  <c r="C53" i="11"/>
  <c r="D53" i="11"/>
  <c r="E53" i="11"/>
  <c r="F53" i="11"/>
  <c r="G53" i="11"/>
  <c r="B54" i="11"/>
  <c r="C54" i="11"/>
  <c r="D54" i="11"/>
  <c r="E54" i="11"/>
  <c r="F54" i="11"/>
  <c r="G54" i="11"/>
  <c r="B55" i="11"/>
  <c r="C55" i="11"/>
  <c r="D55" i="11"/>
  <c r="E55" i="11"/>
  <c r="F55" i="11"/>
  <c r="G55" i="11"/>
  <c r="B56" i="11"/>
  <c r="C56" i="11"/>
  <c r="D56" i="11"/>
  <c r="E56" i="11"/>
  <c r="F56" i="11"/>
  <c r="G56" i="11"/>
  <c r="B57" i="11"/>
  <c r="C57" i="11"/>
  <c r="D57" i="11"/>
  <c r="E57" i="11"/>
  <c r="F57" i="11"/>
  <c r="G57" i="11"/>
  <c r="B58" i="11"/>
  <c r="C58" i="11"/>
  <c r="D58" i="11"/>
  <c r="E58" i="11"/>
  <c r="F58" i="11"/>
  <c r="G58" i="11"/>
  <c r="B45" i="11"/>
  <c r="C45" i="11"/>
  <c r="D45" i="11"/>
  <c r="E45" i="11"/>
  <c r="F45" i="11"/>
  <c r="G45" i="11"/>
  <c r="C2" i="4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2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C19" i="8"/>
  <c r="D19" i="8"/>
  <c r="E19" i="8"/>
  <c r="F19" i="8"/>
  <c r="B19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0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2" i="7"/>
  <c r="E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2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19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F2" i="6"/>
  <c r="E2" i="6"/>
  <c r="C2" i="6"/>
  <c r="F15" i="5"/>
  <c r="E15" i="5"/>
  <c r="C15" i="5"/>
  <c r="F14" i="5"/>
  <c r="E14" i="5"/>
  <c r="C14" i="5"/>
  <c r="F13" i="5"/>
  <c r="E13" i="5"/>
  <c r="C13" i="5"/>
  <c r="F12" i="5"/>
  <c r="E12" i="5"/>
  <c r="C12" i="5"/>
  <c r="F11" i="5"/>
  <c r="E11" i="5"/>
  <c r="C11" i="5"/>
  <c r="F10" i="5"/>
  <c r="E10" i="5"/>
  <c r="C10" i="5"/>
  <c r="F9" i="5"/>
  <c r="E9" i="5"/>
  <c r="C9" i="5"/>
  <c r="F8" i="5"/>
  <c r="E8" i="5"/>
  <c r="C8" i="5"/>
  <c r="F7" i="5"/>
  <c r="E7" i="5"/>
  <c r="C7" i="5"/>
  <c r="F6" i="5"/>
  <c r="E6" i="5"/>
  <c r="C6" i="5"/>
  <c r="F5" i="5"/>
  <c r="E5" i="5"/>
  <c r="C5" i="5"/>
  <c r="F4" i="5"/>
  <c r="E4" i="5"/>
  <c r="C4" i="5"/>
  <c r="F3" i="5"/>
  <c r="E3" i="5"/>
  <c r="C3" i="5"/>
  <c r="F2" i="5"/>
  <c r="E2" i="5"/>
  <c r="C2" i="5"/>
  <c r="E15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19" i="4"/>
  <c r="E3" i="4"/>
  <c r="E4" i="4"/>
  <c r="E5" i="4"/>
  <c r="E6" i="4"/>
  <c r="E7" i="4"/>
  <c r="E8" i="4"/>
  <c r="E9" i="4"/>
  <c r="E10" i="4"/>
  <c r="E11" i="4"/>
  <c r="E12" i="4"/>
  <c r="E13" i="4"/>
  <c r="E14" i="4"/>
  <c r="E2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F15" i="3"/>
  <c r="E1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1" i="3"/>
  <c r="F3" i="3"/>
  <c r="F4" i="3"/>
  <c r="F5" i="3"/>
  <c r="F6" i="3"/>
  <c r="F7" i="3"/>
  <c r="F8" i="3"/>
  <c r="F9" i="3"/>
  <c r="F10" i="3"/>
  <c r="F11" i="3"/>
  <c r="F12" i="3"/>
  <c r="F13" i="3"/>
  <c r="F1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C2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15" i="2"/>
  <c r="E15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C15" i="2"/>
  <c r="F14" i="2"/>
  <c r="E14" i="2"/>
  <c r="C14" i="2"/>
  <c r="F13" i="2"/>
  <c r="E13" i="2"/>
  <c r="C13" i="2"/>
  <c r="F12" i="2"/>
  <c r="E12" i="2"/>
  <c r="C12" i="2"/>
  <c r="F11" i="2"/>
  <c r="E11" i="2"/>
  <c r="C11" i="2"/>
  <c r="F10" i="2"/>
  <c r="E10" i="2"/>
  <c r="C10" i="2"/>
  <c r="F9" i="2"/>
  <c r="E9" i="2"/>
  <c r="C9" i="2"/>
  <c r="F8" i="2"/>
  <c r="E8" i="2"/>
  <c r="C8" i="2"/>
  <c r="F7" i="2"/>
  <c r="E7" i="2"/>
  <c r="C7" i="2"/>
  <c r="F6" i="2"/>
  <c r="E6" i="2"/>
  <c r="C6" i="2"/>
  <c r="F5" i="2"/>
  <c r="E5" i="2"/>
  <c r="C5" i="2"/>
  <c r="F4" i="2"/>
  <c r="E4" i="2"/>
  <c r="C4" i="2"/>
  <c r="F3" i="2"/>
  <c r="E3" i="2"/>
  <c r="C3" i="2"/>
  <c r="F2" i="2"/>
  <c r="E2" i="2"/>
  <c r="C2" i="2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F15" i="1"/>
  <c r="E15" i="1"/>
  <c r="C15" i="1"/>
  <c r="F14" i="1"/>
  <c r="E14" i="1"/>
  <c r="C14" i="1"/>
  <c r="F13" i="1"/>
  <c r="E13" i="1"/>
  <c r="C13" i="1"/>
  <c r="F12" i="1"/>
  <c r="E12" i="1"/>
  <c r="C12" i="1"/>
  <c r="F11" i="1"/>
  <c r="E11" i="1"/>
  <c r="C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  <c r="F4" i="1"/>
  <c r="E4" i="1"/>
  <c r="C4" i="1"/>
  <c r="F3" i="1"/>
  <c r="E3" i="1"/>
  <c r="C3" i="1"/>
  <c r="F2" i="1"/>
  <c r="E2" i="1"/>
  <c r="C2" i="1"/>
</calcChain>
</file>

<file path=xl/sharedStrings.xml><?xml version="1.0" encoding="utf-8"?>
<sst xmlns="http://schemas.openxmlformats.org/spreadsheetml/2006/main" count="119" uniqueCount="54">
  <si>
    <t>循环优化（时间ms）</t>
    <phoneticPr fontId="1" type="noConversion"/>
  </si>
  <si>
    <t>暴力算法（时间 ms）</t>
    <phoneticPr fontId="1" type="noConversion"/>
  </si>
  <si>
    <t>暴力算法（浮点帧率 Gflops）</t>
    <phoneticPr fontId="1" type="noConversion"/>
  </si>
  <si>
    <t>暴力算法（浮点帧率 Gflops）</t>
  </si>
  <si>
    <t>循环优化（时间ms）</t>
  </si>
  <si>
    <t>提升倍率</t>
    <phoneticPr fontId="1" type="noConversion"/>
  </si>
  <si>
    <t>2 * 2 分块矩阵优化(时间 ms)</t>
    <phoneticPr fontId="1" type="noConversion"/>
  </si>
  <si>
    <t>2 * 2 分块矩阵优化（浮点帧率 Gflops）</t>
    <phoneticPr fontId="1" type="noConversion"/>
  </si>
  <si>
    <t>1024 * 1024 矩阵</t>
    <phoneticPr fontId="1" type="noConversion"/>
  </si>
  <si>
    <t>Strassen算法优化（时间ms）</t>
    <phoneticPr fontId="1" type="noConversion"/>
  </si>
  <si>
    <t>Strassen算法优化（浮点帧率 Gflops）</t>
    <phoneticPr fontId="1" type="noConversion"/>
  </si>
  <si>
    <t>循环优化（浮点帧率 Gflops）</t>
    <phoneticPr fontId="1" type="noConversion"/>
  </si>
  <si>
    <t>打包访存优化（时间ms）</t>
  </si>
  <si>
    <t>打包访存优化（时间ms）</t>
    <phoneticPr fontId="1" type="noConversion"/>
  </si>
  <si>
    <t>打包访存优化（浮点帧率 Gflops）</t>
  </si>
  <si>
    <t>打包访存优化（浮点帧率 Gflops）</t>
    <phoneticPr fontId="1" type="noConversion"/>
  </si>
  <si>
    <t>暴力算法（时间 ms）</t>
  </si>
  <si>
    <t>提升倍率</t>
  </si>
  <si>
    <t xml:space="preserve"> OpenMP多线程优化（时间ms）</t>
    <phoneticPr fontId="1" type="noConversion"/>
  </si>
  <si>
    <t xml:space="preserve"> OpenMP多线程优化（浮点帧率 Gflops）</t>
    <phoneticPr fontId="1" type="noConversion"/>
  </si>
  <si>
    <t>SIMD优化（浮点帧率 Gflops）</t>
    <phoneticPr fontId="1" type="noConversion"/>
  </si>
  <si>
    <t>SIMD优化（时间ms）</t>
    <phoneticPr fontId="1" type="noConversion"/>
  </si>
  <si>
    <t>OpenBLAS（时间ms）</t>
    <phoneticPr fontId="1" type="noConversion"/>
  </si>
  <si>
    <t>SIMD优化（时间 ms）</t>
  </si>
  <si>
    <t>SIMD优化（时间 ms）</t>
    <phoneticPr fontId="1" type="noConversion"/>
  </si>
  <si>
    <t>SIMD优化（浮点帧率 Gflops）</t>
  </si>
  <si>
    <t>OpenBLAS优化（浮点帧率 Gflops）</t>
  </si>
  <si>
    <t>OpenBLAS优化（浮点帧率 Gflops）</t>
    <phoneticPr fontId="1" type="noConversion"/>
  </si>
  <si>
    <t>数据规模</t>
    <phoneticPr fontId="1" type="noConversion"/>
  </si>
  <si>
    <t>OpenBLAS</t>
    <phoneticPr fontId="1" type="noConversion"/>
  </si>
  <si>
    <t>OpenBLAS（时间ms）</t>
  </si>
  <si>
    <t>SIMD优化</t>
    <phoneticPr fontId="1" type="noConversion"/>
  </si>
  <si>
    <t>打包访存优化</t>
    <phoneticPr fontId="1" type="noConversion"/>
  </si>
  <si>
    <t>strassen算法</t>
    <phoneticPr fontId="1" type="noConversion"/>
  </si>
  <si>
    <t>2 * 2矩阵分块算法</t>
    <phoneticPr fontId="1" type="noConversion"/>
  </si>
  <si>
    <t>循环优化</t>
    <phoneticPr fontId="1" type="noConversion"/>
  </si>
  <si>
    <t>打包优化 + OpenMP + SIMD（时间ms）</t>
    <phoneticPr fontId="1" type="noConversion"/>
  </si>
  <si>
    <t>SIMD（时间 ms）</t>
    <phoneticPr fontId="1" type="noConversion"/>
  </si>
  <si>
    <t>SIMD（浮点帧率 Gflops）</t>
    <phoneticPr fontId="1" type="noConversion"/>
  </si>
  <si>
    <t>比率</t>
    <phoneticPr fontId="1" type="noConversion"/>
  </si>
  <si>
    <t>打包优化 + OpenMP + SIMD（浮点帧率 Gflops）</t>
    <phoneticPr fontId="1" type="noConversion"/>
  </si>
  <si>
    <t>arm_64 (PC) matmul_openBLAS （时间 ms）</t>
    <phoneticPr fontId="1" type="noConversion"/>
  </si>
  <si>
    <t>arm_64 (PC) matmul_improve （时间 ms）</t>
    <phoneticPr fontId="1" type="noConversion"/>
  </si>
  <si>
    <t>x86_64 (PC) matmul_openBLAS （时间 ms）</t>
    <phoneticPr fontId="1" type="noConversion"/>
  </si>
  <si>
    <t>x86_64 (PC) matmul_improve（时间 ms）</t>
    <phoneticPr fontId="1" type="noConversion"/>
  </si>
  <si>
    <t>x86_64 (Ser) matmul_openBLAS（时间 ms）</t>
    <phoneticPr fontId="1" type="noConversion"/>
  </si>
  <si>
    <t>x86_64 (Ser) matmul_improve （时间 ms）</t>
    <phoneticPr fontId="1" type="noConversion"/>
  </si>
  <si>
    <t>arm_64 (PC) matmul_openBLAS （浮点帧率 Gflops）</t>
    <phoneticPr fontId="1" type="noConversion"/>
  </si>
  <si>
    <t>arm_64 (PC) matmul_improve （浮点帧率 Gflops）</t>
    <phoneticPr fontId="1" type="noConversion"/>
  </si>
  <si>
    <t>x86_64 (PC) matmul_openBLAS （浮点帧率 Gflops）</t>
    <phoneticPr fontId="1" type="noConversion"/>
  </si>
  <si>
    <t>x86_64 (PC) matmul_improve（浮点帧率 Gflops）</t>
    <phoneticPr fontId="1" type="noConversion"/>
  </si>
  <si>
    <t>x86_64 (Ser) matmul_openBLAS（浮点帧率 Gflops）</t>
    <phoneticPr fontId="1" type="noConversion"/>
  </si>
  <si>
    <t>x86_64 (Ser) matmul_improve （浮点帧率 Gflops）</t>
    <phoneticPr fontId="1" type="noConversion"/>
  </si>
  <si>
    <t>打包优化 + OpenMP + SIMD Gflops）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</si>
</sst>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_);[Red]\(0.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循环优化与暴力算法效率比较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循环优化!$B$22</c:f>
              <c:strCache>
                <c:ptCount val="1"/>
                <c:pt idx="0">
                  <c:v>暴力算法（时间 ms）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661507595299511E-3"/>
                  <c:y val="7.27272727272736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E2-425D-9F8D-86B28C591F91}"/>
                </c:ext>
              </c:extLst>
            </c:dLbl>
            <c:dLbl>
              <c:idx val="1"/>
              <c:layout>
                <c:manualLayout>
                  <c:x val="-8.5984522785898538E-3"/>
                  <c:y val="8.888786204872139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1E2-425D-9F8D-86B28C591F91}"/>
                </c:ext>
              </c:extLst>
            </c:dLbl>
            <c:dLbl>
              <c:idx val="2"/>
              <c:layout>
                <c:manualLayout>
                  <c:x val="-5.7323015190599022E-3"/>
                  <c:y val="2.4242424242424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1E2-425D-9F8D-86B28C591F91}"/>
                </c:ext>
              </c:extLst>
            </c:dLbl>
            <c:dLbl>
              <c:idx val="3"/>
              <c:layout>
                <c:manualLayout>
                  <c:x val="-8.59845227858990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1E2-425D-9F8D-86B28C591F91}"/>
                </c:ext>
              </c:extLst>
            </c:dLbl>
            <c:dLbl>
              <c:idx val="4"/>
              <c:layout>
                <c:manualLayout>
                  <c:x val="-5.7323015190599022E-3"/>
                  <c:y val="2.4242424242424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1E2-425D-9F8D-86B28C591F91}"/>
                </c:ext>
              </c:extLst>
            </c:dLbl>
            <c:dLbl>
              <c:idx val="5"/>
              <c:layout>
                <c:manualLayout>
                  <c:x val="-8.598452278589853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1E2-425D-9F8D-86B28C591F91}"/>
                </c:ext>
              </c:extLst>
            </c:dLbl>
            <c:dLbl>
              <c:idx val="6"/>
              <c:layout>
                <c:manualLayout>
                  <c:x val="-5.7323015190599022E-3"/>
                  <c:y val="2.4242424242424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1E2-425D-9F8D-86B28C591F91}"/>
                </c:ext>
              </c:extLst>
            </c:dLbl>
            <c:dLbl>
              <c:idx val="10"/>
              <c:layout>
                <c:manualLayout>
                  <c:x val="0"/>
                  <c:y val="1.4084507042253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68-412A-9116-F92653119AE3}"/>
                </c:ext>
              </c:extLst>
            </c:dLbl>
            <c:dLbl>
              <c:idx val="11"/>
              <c:layout>
                <c:manualLayout>
                  <c:x val="-9.4233469789508044E-17"/>
                  <c:y val="9.27858965437253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68-412A-9116-F92653119A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循环优化!$A$25:$A$36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循环优化!$B$25:$B$36</c:f>
              <c:numCache>
                <c:formatCode>0.00_ </c:formatCode>
                <c:ptCount val="12"/>
                <c:pt idx="0">
                  <c:v>-3.197554684439651</c:v>
                </c:pt>
                <c:pt idx="1">
                  <c:v>-2.4953483890011952</c:v>
                </c:pt>
                <c:pt idx="2">
                  <c:v>-1.6349907515890019</c:v>
                </c:pt>
                <c:pt idx="3">
                  <c:v>-0.7423082285376662</c:v>
                </c:pt>
                <c:pt idx="4">
                  <c:v>0.15795161807879732</c:v>
                </c:pt>
                <c:pt idx="5">
                  <c:v>1.0964331043719968</c:v>
                </c:pt>
                <c:pt idx="6">
                  <c:v>2.0360196896040801</c:v>
                </c:pt>
                <c:pt idx="7">
                  <c:v>3.1451828858843918</c:v>
                </c:pt>
                <c:pt idx="8">
                  <c:v>4.1912209395490816</c:v>
                </c:pt>
                <c:pt idx="9">
                  <c:v>5.2046827593753795</c:v>
                </c:pt>
                <c:pt idx="10">
                  <c:v>6.3601178281719424</c:v>
                </c:pt>
                <c:pt idx="11">
                  <c:v>7.3900432809979701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2-425D-9F8D-86B28C591F91}"/>
            </c:ext>
          </c:extLst>
        </c:ser>
        <c:ser>
          <c:idx val="2"/>
          <c:order val="2"/>
          <c:tx>
            <c:strRef>
              <c:f>循环优化!$D$22</c:f>
              <c:strCache>
                <c:ptCount val="1"/>
                <c:pt idx="0">
                  <c:v>循环优化（时间ms）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897678417884782E-2"/>
                  <c:y val="7.2729181579576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E2-425D-9F8D-86B28C591F91}"/>
                </c:ext>
              </c:extLst>
            </c:dLbl>
            <c:dLbl>
              <c:idx val="1"/>
              <c:layout>
                <c:manualLayout>
                  <c:x val="7.1653768988248785E-3"/>
                  <c:y val="2.4242424242424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1E2-425D-9F8D-86B28C591F91}"/>
                </c:ext>
              </c:extLst>
            </c:dLbl>
            <c:dLbl>
              <c:idx val="2"/>
              <c:layout>
                <c:manualLayout>
                  <c:x val="1.0031527658354777E-2"/>
                  <c:y val="7.27272727272727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1E2-425D-9F8D-86B28C591F91}"/>
                </c:ext>
              </c:extLst>
            </c:dLbl>
            <c:dLbl>
              <c:idx val="3"/>
              <c:layout>
                <c:manualLayout>
                  <c:x val="7.1653768988248255E-3"/>
                  <c:y val="7.27272727272727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1E2-425D-9F8D-86B28C591F91}"/>
                </c:ext>
              </c:extLst>
            </c:dLbl>
            <c:dLbl>
              <c:idx val="4"/>
              <c:layout>
                <c:manualLayout>
                  <c:x val="4.2881202891233046E-3"/>
                  <c:y val="6.051898741415403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675559619172383E-2"/>
                      <c:h val="3.874107239862990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5-01E2-425D-9F8D-86B28C591F91}"/>
                </c:ext>
              </c:extLst>
            </c:dLbl>
            <c:dLbl>
              <c:idx val="5"/>
              <c:layout>
                <c:manualLayout>
                  <c:x val="4.2992261392949269E-3"/>
                  <c:y val="-2.4242424242424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1E2-425D-9F8D-86B28C591F91}"/>
                </c:ext>
              </c:extLst>
            </c:dLbl>
            <c:dLbl>
              <c:idx val="6"/>
              <c:layout>
                <c:manualLayout>
                  <c:x val="5.7323015190599022E-3"/>
                  <c:y val="-7.27272727272727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1E2-425D-9F8D-86B28C591F91}"/>
                </c:ext>
              </c:extLst>
            </c:dLbl>
            <c:dLbl>
              <c:idx val="7"/>
              <c:layout>
                <c:manualLayout>
                  <c:x val="8.598452278589853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1E2-425D-9F8D-86B28C591F91}"/>
                </c:ext>
              </c:extLst>
            </c:dLbl>
            <c:dLbl>
              <c:idx val="8"/>
              <c:layout>
                <c:manualLayout>
                  <c:x val="5.7323015190597973E-3"/>
                  <c:y val="2.4242424242424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1E2-425D-9F8D-86B28C591F91}"/>
                </c:ext>
              </c:extLst>
            </c:dLbl>
            <c:dLbl>
              <c:idx val="9"/>
              <c:layout>
                <c:manualLayout>
                  <c:x val="5.7323015190599022E-3"/>
                  <c:y val="2.4242424242424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1E2-425D-9F8D-86B28C591F91}"/>
                </c:ext>
              </c:extLst>
            </c:dLbl>
            <c:dLbl>
              <c:idx val="10"/>
              <c:layout>
                <c:manualLayout>
                  <c:x val="7.165376898824773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1E2-425D-9F8D-86B28C591F91}"/>
                </c:ext>
              </c:extLst>
            </c:dLbl>
            <c:dLbl>
              <c:idx val="11"/>
              <c:layout>
                <c:manualLayout>
                  <c:x val="5.1400668208686712E-3"/>
                  <c:y val="1.1601378866638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1E2-425D-9F8D-86B28C591F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循环优化!$A$25:$A$36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循环优化!$D$25:$D$36</c:f>
              <c:numCache>
                <c:formatCode>0.00_ </c:formatCode>
                <c:ptCount val="12"/>
                <c:pt idx="0">
                  <c:v>-3.3707535468353016</c:v>
                </c:pt>
                <c:pt idx="1">
                  <c:v>-2.5777714017513289</c:v>
                </c:pt>
                <c:pt idx="2">
                  <c:v>-1.7087226363446779</c:v>
                </c:pt>
                <c:pt idx="3">
                  <c:v>-0.82525656408635861</c:v>
                </c:pt>
                <c:pt idx="4">
                  <c:v>7.2319651252178249E-2</c:v>
                </c:pt>
                <c:pt idx="5">
                  <c:v>0.98430750021693725</c:v>
                </c:pt>
                <c:pt idx="6">
                  <c:v>1.8831712290076998</c:v>
                </c:pt>
                <c:pt idx="7">
                  <c:v>2.7887497666556378</c:v>
                </c:pt>
                <c:pt idx="8">
                  <c:v>3.6898306580871121</c:v>
                </c:pt>
                <c:pt idx="9">
                  <c:v>4.5917796462892708</c:v>
                </c:pt>
                <c:pt idx="10">
                  <c:v>5.489164542702003</c:v>
                </c:pt>
                <c:pt idx="11">
                  <c:v>6.3924355638441464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2-425D-9F8D-86B28C591F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2277583"/>
        <c:axId val="1692279663"/>
      </c:barChart>
      <c:lineChart>
        <c:grouping val="standard"/>
        <c:varyColors val="0"/>
        <c:ser>
          <c:idx val="1"/>
          <c:order val="1"/>
          <c:tx>
            <c:strRef>
              <c:f>循环优化!$C$22</c:f>
              <c:strCache>
                <c:ptCount val="1"/>
                <c:pt idx="0">
                  <c:v>暴力算法（浮点帧率 Gflops）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8629979936944683E-2"/>
                  <c:y val="-2.9090909090909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7D-4419-BE7D-F7F880BCF1ED}"/>
                </c:ext>
              </c:extLst>
            </c:dLbl>
            <c:dLbl>
              <c:idx val="1"/>
              <c:layout>
                <c:manualLayout>
                  <c:x val="5.7323015190599022E-3"/>
                  <c:y val="1.6969696969696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E2-425D-9F8D-86B28C591F91}"/>
                </c:ext>
              </c:extLst>
            </c:dLbl>
            <c:dLbl>
              <c:idx val="2"/>
              <c:layout>
                <c:manualLayout>
                  <c:x val="1.4330753797649756E-3"/>
                  <c:y val="2.9090909090909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1E2-425D-9F8D-86B28C591F91}"/>
                </c:ext>
              </c:extLst>
            </c:dLbl>
            <c:dLbl>
              <c:idx val="3"/>
              <c:layout>
                <c:manualLayout>
                  <c:x val="-1.4330753797650807E-3"/>
                  <c:y val="-3.1515151515151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E2-425D-9F8D-86B28C591F91}"/>
                </c:ext>
              </c:extLst>
            </c:dLbl>
            <c:dLbl>
              <c:idx val="4"/>
              <c:layout>
                <c:manualLayout>
                  <c:x val="1.2897678417884782E-2"/>
                  <c:y val="-2.4242424242424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E2-425D-9F8D-86B28C591F91}"/>
                </c:ext>
              </c:extLst>
            </c:dLbl>
            <c:dLbl>
              <c:idx val="5"/>
              <c:layout>
                <c:manualLayout>
                  <c:x val="5.7323015190599022E-3"/>
                  <c:y val="-4.1212121212121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E2-425D-9F8D-86B28C591F91}"/>
                </c:ext>
              </c:extLst>
            </c:dLbl>
            <c:dLbl>
              <c:idx val="6"/>
              <c:layout>
                <c:manualLayout>
                  <c:x val="8.598452278589748E-3"/>
                  <c:y val="-9.69696969696974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1E2-425D-9F8D-86B28C591F91}"/>
                </c:ext>
              </c:extLst>
            </c:dLbl>
            <c:dLbl>
              <c:idx val="7"/>
              <c:layout>
                <c:manualLayout>
                  <c:x val="1.5763829177414732E-2"/>
                  <c:y val="1.6969696969696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1E2-425D-9F8D-86B28C591F91}"/>
                </c:ext>
              </c:extLst>
            </c:dLbl>
            <c:dLbl>
              <c:idx val="8"/>
              <c:layout>
                <c:manualLayout>
                  <c:x val="1.8629979936944579E-2"/>
                  <c:y val="-7.27272727272736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1E2-425D-9F8D-86B28C591F91}"/>
                </c:ext>
              </c:extLst>
            </c:dLbl>
            <c:dLbl>
              <c:idx val="9"/>
              <c:layout>
                <c:manualLayout>
                  <c:x val="2.149613069647453E-2"/>
                  <c:y val="-2.4242424242424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1E2-425D-9F8D-86B28C591F91}"/>
                </c:ext>
              </c:extLst>
            </c:dLbl>
            <c:dLbl>
              <c:idx val="10"/>
              <c:layout>
                <c:manualLayout>
                  <c:x val="-2.8661507595300565E-3"/>
                  <c:y val="-3.3939393939393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1E2-425D-9F8D-86B28C591F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循环优化!$A$25:$A$36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循环优化!$C$25:$C$36</c:f>
              <c:numCache>
                <c:formatCode>0.000_ </c:formatCode>
                <c:ptCount val="12"/>
                <c:pt idx="0">
                  <c:v>0.20172728991993949</c:v>
                </c:pt>
                <c:pt idx="1">
                  <c:v>0.32036742138640256</c:v>
                </c:pt>
                <c:pt idx="2">
                  <c:v>0.35349289993630911</c:v>
                </c:pt>
                <c:pt idx="3">
                  <c:v>0.36206634605025811</c:v>
                </c:pt>
                <c:pt idx="4">
                  <c:v>0.36443350632330584</c:v>
                </c:pt>
                <c:pt idx="5">
                  <c:v>0.3359129912261305</c:v>
                </c:pt>
                <c:pt idx="6">
                  <c:v>0.308837623562912</c:v>
                </c:pt>
                <c:pt idx="7">
                  <c:v>0.19215734640157123</c:v>
                </c:pt>
                <c:pt idx="8">
                  <c:v>0.13826393922299748</c:v>
                </c:pt>
                <c:pt idx="9">
                  <c:v>0.10723513261419791</c:v>
                </c:pt>
                <c:pt idx="10">
                  <c:v>5.997800435348432E-2</c:v>
                </c:pt>
                <c:pt idx="11">
                  <c:v>4.4787471576870359E-2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E2-425D-9F8D-86B28C591F91}"/>
            </c:ext>
          </c:extLst>
        </c:ser>
        <c:ser>
          <c:idx val="3"/>
          <c:order val="3"/>
          <c:tx>
            <c:strRef>
              <c:f>循环优化!$E$22</c:f>
              <c:strCache>
                <c:ptCount val="1"/>
                <c:pt idx="0">
                  <c:v>循环优化（浮点帧率 Gflops）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8756090570364003E-2"/>
                  <c:y val="-2.4242424242424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E2-425D-9F8D-86B28C591F91}"/>
                </c:ext>
              </c:extLst>
            </c:dLbl>
            <c:dLbl>
              <c:idx val="1"/>
              <c:layout>
                <c:manualLayout>
                  <c:x val="-4.8724562912009169E-2"/>
                  <c:y val="-3.878787878787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E2-425D-9F8D-86B28C591F91}"/>
                </c:ext>
              </c:extLst>
            </c:dLbl>
            <c:dLbl>
              <c:idx val="2"/>
              <c:layout>
                <c:manualLayout>
                  <c:x val="-3.0094582975064489E-2"/>
                  <c:y val="-4.3636363636363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E2-425D-9F8D-86B28C591F91}"/>
                </c:ext>
              </c:extLst>
            </c:dLbl>
            <c:dLbl>
              <c:idx val="3"/>
              <c:layout>
                <c:manualLayout>
                  <c:x val="-1.4330753797649861E-2"/>
                  <c:y val="-4.6060606060606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E2-425D-9F8D-86B28C591F91}"/>
                </c:ext>
              </c:extLst>
            </c:dLbl>
            <c:dLbl>
              <c:idx val="4"/>
              <c:layout>
                <c:manualLayout>
                  <c:x val="2.8661507595299511E-3"/>
                  <c:y val="-3.6363636363636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E2-425D-9F8D-86B28C591F91}"/>
                </c:ext>
              </c:extLst>
            </c:dLbl>
            <c:dLbl>
              <c:idx val="5"/>
              <c:layout>
                <c:manualLayout>
                  <c:x val="0"/>
                  <c:y val="-5.3333333333333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E2-425D-9F8D-86B28C591F91}"/>
                </c:ext>
              </c:extLst>
            </c:dLbl>
            <c:dLbl>
              <c:idx val="6"/>
              <c:layout>
                <c:manualLayout>
                  <c:x val="2.8661507595298462E-3"/>
                  <c:y val="-4.606060606060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E2-425D-9F8D-86B28C591F91}"/>
                </c:ext>
              </c:extLst>
            </c:dLbl>
            <c:dLbl>
              <c:idx val="7"/>
              <c:layout>
                <c:manualLayout>
                  <c:x val="7.1653768988247735E-3"/>
                  <c:y val="-5.3333333333333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1E2-425D-9F8D-86B28C591F91}"/>
                </c:ext>
              </c:extLst>
            </c:dLbl>
            <c:dLbl>
              <c:idx val="8"/>
              <c:layout>
                <c:manualLayout>
                  <c:x val="7.1653768988248785E-3"/>
                  <c:y val="-4.6060606060606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1E2-425D-9F8D-86B28C591F91}"/>
                </c:ext>
              </c:extLst>
            </c:dLbl>
            <c:dLbl>
              <c:idx val="9"/>
              <c:layout>
                <c:manualLayout>
                  <c:x val="-2.8661507595299511E-3"/>
                  <c:y val="-5.0909090909090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E2-425D-9F8D-86B28C591F91}"/>
                </c:ext>
              </c:extLst>
            </c:dLbl>
            <c:dLbl>
              <c:idx val="10"/>
              <c:layout>
                <c:manualLayout>
                  <c:x val="5.7323015190599022E-3"/>
                  <c:y val="-3.3939393939393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E2-425D-9F8D-86B28C591F91}"/>
                </c:ext>
              </c:extLst>
            </c:dLbl>
            <c:dLbl>
              <c:idx val="11"/>
              <c:layout>
                <c:manualLayout>
                  <c:x val="-8.9956228486089366E-3"/>
                  <c:y val="-1.6248856158115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E2-425D-9F8D-86B28C591F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循环优化!$A$25:$A$36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循环优化!$E$25:$E$36</c:f>
              <c:numCache>
                <c:formatCode>0.000_ </c:formatCode>
                <c:ptCount val="12"/>
                <c:pt idx="0">
                  <c:v>0.30058237835806878</c:v>
                </c:pt>
                <c:pt idx="1">
                  <c:v>0.38732127997579241</c:v>
                </c:pt>
                <c:pt idx="2">
                  <c:v>0.41890214094175254</c:v>
                </c:pt>
                <c:pt idx="3">
                  <c:v>0.43826470289269681</c:v>
                </c:pt>
                <c:pt idx="4">
                  <c:v>0.44386435134000918</c:v>
                </c:pt>
                <c:pt idx="5">
                  <c:v>0.4348629467117921</c:v>
                </c:pt>
                <c:pt idx="6">
                  <c:v>0.43911539422904533</c:v>
                </c:pt>
                <c:pt idx="7">
                  <c:v>0.43660641448201992</c:v>
                </c:pt>
                <c:pt idx="8">
                  <c:v>0.43863088440833137</c:v>
                </c:pt>
                <c:pt idx="9">
                  <c:v>0.4397847911328881</c:v>
                </c:pt>
                <c:pt idx="10">
                  <c:v>0.44560011768549529</c:v>
                </c:pt>
                <c:pt idx="11">
                  <c:v>0.44541440952877792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E2-425D-9F8D-86B28C591F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2280495"/>
        <c:axId val="1692278831"/>
      </c:lineChart>
      <c:catAx>
        <c:axId val="169227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矩阵规模 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n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279663"/>
        <c:crosses val="autoZero"/>
        <c:auto val="1"/>
        <c:lblAlgn val="ctr"/>
        <c:lblOffset val="100"/>
        <c:noMultiLvlLbl val="0"/>
      </c:catAx>
      <c:valAx>
        <c:axId val="16922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所耗时间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ms </a:t>
                </a: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的对数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log(ms)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277583"/>
        <c:crosses val="autoZero"/>
        <c:crossBetween val="between"/>
      </c:valAx>
      <c:valAx>
        <c:axId val="16922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浮点帧率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Gflops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280495"/>
        <c:crosses val="max"/>
        <c:crossBetween val="between"/>
      </c:valAx>
      <c:catAx>
        <c:axId val="1692280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227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20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2 * 2 </a:t>
            </a:r>
            <a:r>
              <a:rPr lang="zh-CN" alt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分块矩阵优化与暴力算法效率比较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分块矩阵优化!$B$22</c:f>
              <c:strCache>
                <c:ptCount val="1"/>
                <c:pt idx="0">
                  <c:v>暴力算法（时间 ms）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364585748194579E-3"/>
                  <c:y val="7.35294117647067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13C-42AF-A645-EF1080E4977A}"/>
                </c:ext>
              </c:extLst>
            </c:dLbl>
            <c:dLbl>
              <c:idx val="1"/>
              <c:layout>
                <c:manualLayout>
                  <c:x val="-7.8546878622291864E-3"/>
                  <c:y val="1.2255287941948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13C-42AF-A645-EF1080E4977A}"/>
                </c:ext>
              </c:extLst>
            </c:dLbl>
            <c:dLbl>
              <c:idx val="2"/>
              <c:layout>
                <c:manualLayout>
                  <c:x val="-6.5455732185243226E-3"/>
                  <c:y val="9.80392156862745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13C-42AF-A645-EF1080E4977A}"/>
                </c:ext>
              </c:extLst>
            </c:dLbl>
            <c:dLbl>
              <c:idx val="3"/>
              <c:layout>
                <c:manualLayout>
                  <c:x val="-7.8546878622291864E-3"/>
                  <c:y val="1.4706268334105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13C-42AF-A645-EF1080E4977A}"/>
                </c:ext>
              </c:extLst>
            </c:dLbl>
            <c:dLbl>
              <c:idx val="4"/>
              <c:layout>
                <c:manualLayout>
                  <c:x val="-7.854687862229235E-3"/>
                  <c:y val="1.2255094951366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13C-42AF-A645-EF1080E4977A}"/>
                </c:ext>
              </c:extLst>
            </c:dLbl>
            <c:dLbl>
              <c:idx val="5"/>
              <c:layout>
                <c:manualLayout>
                  <c:x val="-6.5455732185243226E-3"/>
                  <c:y val="9.80392156862745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13C-42AF-A645-EF1080E4977A}"/>
                </c:ext>
              </c:extLst>
            </c:dLbl>
            <c:dLbl>
              <c:idx val="6"/>
              <c:layout>
                <c:manualLayout>
                  <c:x val="-1.3091146437048645E-3"/>
                  <c:y val="7.35294117647049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13C-42AF-A645-EF1080E4977A}"/>
                </c:ext>
              </c:extLst>
            </c:dLbl>
            <c:dLbl>
              <c:idx val="7"/>
              <c:layout>
                <c:manualLayout>
                  <c:x val="-9.6000631530869233E-17"/>
                  <c:y val="7.35294117647058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13C-42AF-A645-EF1080E4977A}"/>
                </c:ext>
              </c:extLst>
            </c:dLbl>
            <c:dLbl>
              <c:idx val="8"/>
              <c:layout>
                <c:manualLayout>
                  <c:x val="0"/>
                  <c:y val="9.80392156862740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13C-42AF-A645-EF1080E4977A}"/>
                </c:ext>
              </c:extLst>
            </c:dLbl>
            <c:dLbl>
              <c:idx val="9"/>
              <c:layout>
                <c:manualLayout>
                  <c:x val="9.6000631530869233E-17"/>
                  <c:y val="1.225490196078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13C-42AF-A645-EF1080E4977A}"/>
                </c:ext>
              </c:extLst>
            </c:dLbl>
            <c:dLbl>
              <c:idx val="10"/>
              <c:layout>
                <c:manualLayout>
                  <c:x val="-9.6000631530869233E-17"/>
                  <c:y val="1.2254901960784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13C-42AF-A645-EF1080E4977A}"/>
                </c:ext>
              </c:extLst>
            </c:dLbl>
            <c:dLbl>
              <c:idx val="11"/>
              <c:layout>
                <c:manualLayout>
                  <c:x val="0"/>
                  <c:y val="4.90196078431372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13C-42AF-A645-EF1080E4977A}"/>
                </c:ext>
              </c:extLst>
            </c:dLbl>
            <c:dLbl>
              <c:idx val="12"/>
              <c:layout>
                <c:manualLayout>
                  <c:x val="-1.9200126306173847E-16"/>
                  <c:y val="1.2254901960784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13C-42AF-A645-EF1080E497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分块矩阵优化!$A$23:$A$36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分块矩阵优化!$B$23:$B$36</c:f>
              <c:numCache>
                <c:formatCode>0.00_ </c:formatCode>
                <c:ptCount val="14"/>
                <c:pt idx="0">
                  <c:v>-3.7533045049038845</c:v>
                </c:pt>
                <c:pt idx="1">
                  <c:v>-3.5986166934684194</c:v>
                </c:pt>
                <c:pt idx="2">
                  <c:v>-3.197554684439651</c:v>
                </c:pt>
                <c:pt idx="3">
                  <c:v>-2.4953483890011952</c:v>
                </c:pt>
                <c:pt idx="4">
                  <c:v>-1.6349907515890019</c:v>
                </c:pt>
                <c:pt idx="5">
                  <c:v>-0.7423082285376662</c:v>
                </c:pt>
                <c:pt idx="6">
                  <c:v>0.15795161807879732</c:v>
                </c:pt>
                <c:pt idx="7">
                  <c:v>1.0964331043719968</c:v>
                </c:pt>
                <c:pt idx="8">
                  <c:v>2.0360196896040801</c:v>
                </c:pt>
                <c:pt idx="9">
                  <c:v>3.1451828858843918</c:v>
                </c:pt>
                <c:pt idx="10">
                  <c:v>4.1912209395490816</c:v>
                </c:pt>
                <c:pt idx="11">
                  <c:v>5.2046827593753795</c:v>
                </c:pt>
                <c:pt idx="12">
                  <c:v>6.3601178281719424</c:v>
                </c:pt>
                <c:pt idx="13">
                  <c:v>7.3900432809979701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C-42AF-A645-EF1080E4977A}"/>
            </c:ext>
          </c:extLst>
        </c:ser>
        <c:ser>
          <c:idx val="2"/>
          <c:order val="2"/>
          <c:tx>
            <c:strRef>
              <c:f>分块矩阵优化!$D$22</c:f>
              <c:strCache>
                <c:ptCount val="1"/>
                <c:pt idx="0">
                  <c:v>2 * 2 分块矩阵优化(时间 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9273439311145698E-3"/>
                  <c:y val="7.35294117647058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13C-42AF-A645-EF1080E4977A}"/>
                </c:ext>
              </c:extLst>
            </c:dLbl>
            <c:dLbl>
              <c:idx val="1"/>
              <c:layout>
                <c:manualLayout>
                  <c:x val="-2.4000157882717308E-17"/>
                  <c:y val="1.470588235294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13C-42AF-A645-EF1080E4977A}"/>
                </c:ext>
              </c:extLst>
            </c:dLbl>
            <c:dLbl>
              <c:idx val="2"/>
              <c:layout>
                <c:manualLayout>
                  <c:x val="1.3091146437048166E-3"/>
                  <c:y val="1.4705882352941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13C-42AF-A645-EF1080E4977A}"/>
                </c:ext>
              </c:extLst>
            </c:dLbl>
            <c:dLbl>
              <c:idx val="3"/>
              <c:layout>
                <c:manualLayout>
                  <c:x val="0"/>
                  <c:y val="1.4705882352941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13C-42AF-A645-EF1080E4977A}"/>
                </c:ext>
              </c:extLst>
            </c:dLbl>
            <c:dLbl>
              <c:idx val="4"/>
              <c:layout>
                <c:manualLayout>
                  <c:x val="0"/>
                  <c:y val="1.4705882352941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13C-42AF-A645-EF1080E4977A}"/>
                </c:ext>
              </c:extLst>
            </c:dLbl>
            <c:dLbl>
              <c:idx val="5"/>
              <c:layout>
                <c:manualLayout>
                  <c:x val="0"/>
                  <c:y val="1.4705882352941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13C-42AF-A645-EF1080E4977A}"/>
                </c:ext>
              </c:extLst>
            </c:dLbl>
            <c:dLbl>
              <c:idx val="6"/>
              <c:layout>
                <c:manualLayout>
                  <c:x val="1.3091146437048645E-2"/>
                  <c:y val="1.2255287941948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13C-42AF-A645-EF1080E4977A}"/>
                </c:ext>
              </c:extLst>
            </c:dLbl>
            <c:dLbl>
              <c:idx val="7"/>
              <c:layout>
                <c:manualLayout>
                  <c:x val="6.5455732185242263E-3"/>
                  <c:y val="7.35294117647058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13C-42AF-A645-EF1080E4977A}"/>
                </c:ext>
              </c:extLst>
            </c:dLbl>
            <c:dLbl>
              <c:idx val="8"/>
              <c:layout>
                <c:manualLayout>
                  <c:x val="6.5455732185243226E-3"/>
                  <c:y val="1.2254901960784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13C-42AF-A645-EF1080E4977A}"/>
                </c:ext>
              </c:extLst>
            </c:dLbl>
            <c:dLbl>
              <c:idx val="9"/>
              <c:layout>
                <c:manualLayout>
                  <c:x val="3.9273439311144978E-3"/>
                  <c:y val="7.35294117647058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13C-42AF-A645-EF1080E4977A}"/>
                </c:ext>
              </c:extLst>
            </c:dLbl>
            <c:dLbl>
              <c:idx val="10"/>
              <c:layout>
                <c:manualLayout>
                  <c:x val="6.5455732185244189E-3"/>
                  <c:y val="9.80392156862740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13C-42AF-A645-EF1080E4977A}"/>
                </c:ext>
              </c:extLst>
            </c:dLbl>
            <c:dLbl>
              <c:idx val="11"/>
              <c:layout>
                <c:manualLayout>
                  <c:x val="3.9273439311144978E-3"/>
                  <c:y val="7.35294117647058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13C-42AF-A645-EF1080E4977A}"/>
                </c:ext>
              </c:extLst>
            </c:dLbl>
            <c:dLbl>
              <c:idx val="12"/>
              <c:layout>
                <c:manualLayout>
                  <c:x val="7.854687862229379E-3"/>
                  <c:y val="7.3529411764705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13C-42AF-A645-EF1080E4977A}"/>
                </c:ext>
              </c:extLst>
            </c:dLbl>
            <c:dLbl>
              <c:idx val="13"/>
              <c:layout>
                <c:manualLayout>
                  <c:x val="3.9273439311145932E-3"/>
                  <c:y val="1.2254901960784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013C-42AF-A645-EF1080E497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分块矩阵优化!$A$23:$A$36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分块矩阵优化!$D$23:$D$36</c:f>
              <c:numCache>
                <c:formatCode>0.00_ </c:formatCode>
                <c:ptCount val="14"/>
                <c:pt idx="0">
                  <c:v>-4.0259122160146328</c:v>
                </c:pt>
                <c:pt idx="1">
                  <c:v>-3.8649564438090751</c:v>
                </c:pt>
                <c:pt idx="2">
                  <c:v>-3.628603307279064</c:v>
                </c:pt>
                <c:pt idx="3">
                  <c:v>-2.9265617407850901</c:v>
                </c:pt>
                <c:pt idx="4">
                  <c:v>-2.1295013445769366</c:v>
                </c:pt>
                <c:pt idx="5">
                  <c:v>-1.2678236026531988</c:v>
                </c:pt>
                <c:pt idx="6">
                  <c:v>-0.3840812228785862</c:v>
                </c:pt>
                <c:pt idx="7">
                  <c:v>0.52537487502403024</c:v>
                </c:pt>
                <c:pt idx="8">
                  <c:v>1.4317162681810203</c:v>
                </c:pt>
                <c:pt idx="9">
                  <c:v>2.6135860411634146</c:v>
                </c:pt>
                <c:pt idx="10">
                  <c:v>3.5828493608964584</c:v>
                </c:pt>
                <c:pt idx="11">
                  <c:v>4.6360618180433608</c:v>
                </c:pt>
                <c:pt idx="12">
                  <c:v>5.7061115758134582</c:v>
                </c:pt>
                <c:pt idx="13">
                  <c:v>6.8258477452792752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C-42AF-A645-EF1080E497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63958111"/>
        <c:axId val="1663952703"/>
      </c:barChart>
      <c:lineChart>
        <c:grouping val="standard"/>
        <c:varyColors val="0"/>
        <c:ser>
          <c:idx val="1"/>
          <c:order val="1"/>
          <c:tx>
            <c:strRef>
              <c:f>分块矩阵优化!$C$22</c:f>
              <c:strCache>
                <c:ptCount val="1"/>
                <c:pt idx="0">
                  <c:v>暴力算法（浮点帧率 Gflops）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0472917149638916E-2"/>
                  <c:y val="2.4509803921568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3C-42AF-A645-EF1080E4977A}"/>
                </c:ext>
              </c:extLst>
            </c:dLbl>
            <c:dLbl>
              <c:idx val="1"/>
              <c:layout>
                <c:manualLayout>
                  <c:x val="7.8546878622291639E-3"/>
                  <c:y val="7.35294117647058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3C-42AF-A645-EF1080E4977A}"/>
                </c:ext>
              </c:extLst>
            </c:dLbl>
            <c:dLbl>
              <c:idx val="2"/>
              <c:layout>
                <c:manualLayout>
                  <c:x val="2.618229287409729E-2"/>
                  <c:y val="1.7156862745098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3C-42AF-A645-EF1080E4977A}"/>
                </c:ext>
              </c:extLst>
            </c:dLbl>
            <c:dLbl>
              <c:idx val="3"/>
              <c:layout>
                <c:manualLayout>
                  <c:x val="1.9636719655572968E-2"/>
                  <c:y val="1.960784313725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3C-42AF-A645-EF1080E4977A}"/>
                </c:ext>
              </c:extLst>
            </c:dLbl>
            <c:dLbl>
              <c:idx val="4"/>
              <c:layout>
                <c:manualLayout>
                  <c:x val="1.5709375724458421E-2"/>
                  <c:y val="3.6764705882352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3C-42AF-A645-EF1080E4977A}"/>
                </c:ext>
              </c:extLst>
            </c:dLbl>
            <c:dLbl>
              <c:idx val="5"/>
              <c:layout>
                <c:manualLayout>
                  <c:x val="5.2364585748194579E-3"/>
                  <c:y val="2.6960784313725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3C-42AF-A645-EF1080E4977A}"/>
                </c:ext>
              </c:extLst>
            </c:dLbl>
            <c:dLbl>
              <c:idx val="6"/>
              <c:layout>
                <c:manualLayout>
                  <c:x val="3.9273439311144978E-3"/>
                  <c:y val="2.4509803921568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13C-42AF-A645-EF1080E4977A}"/>
                </c:ext>
              </c:extLst>
            </c:dLbl>
            <c:dLbl>
              <c:idx val="7"/>
              <c:layout>
                <c:manualLayout>
                  <c:x val="-3.9273439311145932E-3"/>
                  <c:y val="3.186274509803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13C-42AF-A645-EF1080E4977A}"/>
                </c:ext>
              </c:extLst>
            </c:dLbl>
            <c:dLbl>
              <c:idx val="8"/>
              <c:layout>
                <c:manualLayout>
                  <c:x val="-7.8546878622291864E-3"/>
                  <c:y val="5.1470588235294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13C-42AF-A645-EF1080E4977A}"/>
                </c:ext>
              </c:extLst>
            </c:dLbl>
            <c:dLbl>
              <c:idx val="9"/>
              <c:layout>
                <c:manualLayout>
                  <c:x val="-1.3091146437048645E-3"/>
                  <c:y val="5.8823529411764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13C-42AF-A645-EF1080E4977A}"/>
                </c:ext>
              </c:extLst>
            </c:dLbl>
            <c:dLbl>
              <c:idx val="10"/>
              <c:layout>
                <c:manualLayout>
                  <c:x val="9.1638025059339566E-3"/>
                  <c:y val="4.4117647058823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13C-42AF-A645-EF1080E4977A}"/>
                </c:ext>
              </c:extLst>
            </c:dLbl>
            <c:dLbl>
              <c:idx val="11"/>
              <c:layout>
                <c:manualLayout>
                  <c:x val="2.6182292874096331E-3"/>
                  <c:y val="3.6764705882352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13C-42AF-A645-EF1080E4977A}"/>
                </c:ext>
              </c:extLst>
            </c:dLbl>
            <c:dLbl>
              <c:idx val="12"/>
              <c:layout>
                <c:manualLayout>
                  <c:x val="-9.6000631530869233E-17"/>
                  <c:y val="4.4117647058823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13C-42AF-A645-EF1080E497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分块矩阵优化!$A$23:$A$36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分块矩阵优化!$C$23:$C$36</c:f>
              <c:numCache>
                <c:formatCode>0.000_ </c:formatCode>
                <c:ptCount val="14"/>
                <c:pt idx="0">
                  <c:v>1.1332728921124207E-2</c:v>
                </c:pt>
                <c:pt idx="1">
                  <c:v>6.3494583118377718E-2</c:v>
                </c:pt>
                <c:pt idx="2">
                  <c:v>0.20172728991993949</c:v>
                </c:pt>
                <c:pt idx="3">
                  <c:v>0.32036742138640256</c:v>
                </c:pt>
                <c:pt idx="4">
                  <c:v>0.35349289993630911</c:v>
                </c:pt>
                <c:pt idx="5">
                  <c:v>0.36206634605025811</c:v>
                </c:pt>
                <c:pt idx="6">
                  <c:v>0.36443350632330584</c:v>
                </c:pt>
                <c:pt idx="7">
                  <c:v>0.3359129912261305</c:v>
                </c:pt>
                <c:pt idx="8">
                  <c:v>0.308837623562912</c:v>
                </c:pt>
                <c:pt idx="9">
                  <c:v>0.19215734640157123</c:v>
                </c:pt>
                <c:pt idx="10">
                  <c:v>0.13826393922299748</c:v>
                </c:pt>
                <c:pt idx="11">
                  <c:v>0.10723513261419791</c:v>
                </c:pt>
                <c:pt idx="12">
                  <c:v>5.997800435348432E-2</c:v>
                </c:pt>
                <c:pt idx="13">
                  <c:v>4.4787471576870359E-2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3C-42AF-A645-EF1080E4977A}"/>
            </c:ext>
          </c:extLst>
        </c:ser>
        <c:ser>
          <c:idx val="3"/>
          <c:order val="3"/>
          <c:tx>
            <c:strRef>
              <c:f>分块矩阵优化!$E$22</c:f>
              <c:strCache>
                <c:ptCount val="1"/>
                <c:pt idx="0">
                  <c:v>2 * 2 分块矩阵优化（浮点帧率 Gflops）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618229287409729E-2"/>
                  <c:y val="-1.9607843137254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3C-42AF-A645-EF1080E4977A}"/>
                </c:ext>
              </c:extLst>
            </c:dLbl>
            <c:dLbl>
              <c:idx val="1"/>
              <c:layout>
                <c:manualLayout>
                  <c:x val="2.6182292874097051E-3"/>
                  <c:y val="-1.4705882352941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3C-42AF-A645-EF1080E4977A}"/>
                </c:ext>
              </c:extLst>
            </c:dLbl>
            <c:dLbl>
              <c:idx val="2"/>
              <c:layout>
                <c:manualLayout>
                  <c:x val="1.5709375724458373E-2"/>
                  <c:y val="-2.9411764705882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3C-42AF-A645-EF1080E4977A}"/>
                </c:ext>
              </c:extLst>
            </c:dLbl>
            <c:dLbl>
              <c:idx val="3"/>
              <c:layout>
                <c:manualLayout>
                  <c:x val="1.0472917149638869E-2"/>
                  <c:y val="-1.47058823529412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3C-42AF-A645-EF1080E4977A}"/>
                </c:ext>
              </c:extLst>
            </c:dLbl>
            <c:dLbl>
              <c:idx val="4"/>
              <c:layout>
                <c:manualLayout>
                  <c:x val="7.854687862229186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3C-42AF-A645-EF1080E4977A}"/>
                </c:ext>
              </c:extLst>
            </c:dLbl>
            <c:dLbl>
              <c:idx val="5"/>
              <c:layout>
                <c:manualLayout>
                  <c:x val="3.9273439311145932E-3"/>
                  <c:y val="1.4705882352941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3C-42AF-A645-EF1080E4977A}"/>
                </c:ext>
              </c:extLst>
            </c:dLbl>
            <c:dLbl>
              <c:idx val="6"/>
              <c:layout>
                <c:manualLayout>
                  <c:x val="-1.3091146437048645E-2"/>
                  <c:y val="2.6960784313725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3C-42AF-A645-EF1080E4977A}"/>
                </c:ext>
              </c:extLst>
            </c:dLbl>
            <c:dLbl>
              <c:idx val="7"/>
              <c:layout>
                <c:manualLayout>
                  <c:x val="-1.9636719655573065E-2"/>
                  <c:y val="2.6960784313725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3C-42AF-A645-EF1080E4977A}"/>
                </c:ext>
              </c:extLst>
            </c:dLbl>
            <c:dLbl>
              <c:idx val="8"/>
              <c:layout>
                <c:manualLayout>
                  <c:x val="-3.9273439311145936E-2"/>
                  <c:y val="5.3921568627450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3C-42AF-A645-EF1080E4977A}"/>
                </c:ext>
              </c:extLst>
            </c:dLbl>
            <c:dLbl>
              <c:idx val="9"/>
              <c:layout>
                <c:manualLayout>
                  <c:x val="-5.2364585748194678E-2"/>
                  <c:y val="4.90196078431372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3C-42AF-A645-EF1080E4977A}"/>
                </c:ext>
              </c:extLst>
            </c:dLbl>
            <c:dLbl>
              <c:idx val="10"/>
              <c:layout>
                <c:manualLayout>
                  <c:x val="-3.9273439311146033E-2"/>
                  <c:y val="4.9019607843137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13C-42AF-A645-EF1080E4977A}"/>
                </c:ext>
              </c:extLst>
            </c:dLbl>
            <c:dLbl>
              <c:idx val="11"/>
              <c:layout>
                <c:manualLayout>
                  <c:x val="-4.7128127173375223E-2"/>
                  <c:y val="2.6960784313725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13C-42AF-A645-EF1080E4977A}"/>
                </c:ext>
              </c:extLst>
            </c:dLbl>
            <c:dLbl>
              <c:idx val="12"/>
              <c:layout>
                <c:manualLayout>
                  <c:x val="-4.1891668598555663E-2"/>
                  <c:y val="2.20588235294117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3C-42AF-A645-EF1080E497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分块矩阵优化!$A$23:$A$36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分块矩阵优化!$E$23:$E$36</c:f>
              <c:numCache>
                <c:formatCode>0.000_ </c:formatCode>
                <c:ptCount val="14"/>
                <c:pt idx="0">
                  <c:v>2.1229619565217392E-2</c:v>
                </c:pt>
                <c:pt idx="1">
                  <c:v>0.1172401664810364</c:v>
                </c:pt>
                <c:pt idx="2">
                  <c:v>0.54426859655239856</c:v>
                </c:pt>
                <c:pt idx="3">
                  <c:v>0.86469251061443841</c:v>
                </c:pt>
                <c:pt idx="4">
                  <c:v>1.1038022835718191</c:v>
                </c:pt>
                <c:pt idx="5">
                  <c:v>1.2142371979460835</c:v>
                </c:pt>
                <c:pt idx="6">
                  <c:v>1.2695538899096512</c:v>
                </c:pt>
                <c:pt idx="7">
                  <c:v>1.2510798506329666</c:v>
                </c:pt>
                <c:pt idx="8">
                  <c:v>1.2417484410066433</c:v>
                </c:pt>
                <c:pt idx="9">
                  <c:v>0.65351240746346007</c:v>
                </c:pt>
                <c:pt idx="10">
                  <c:v>0.56115198651406284</c:v>
                </c:pt>
                <c:pt idx="11">
                  <c:v>0.39715317107722725</c:v>
                </c:pt>
                <c:pt idx="12">
                  <c:v>0.27039475540983088</c:v>
                </c:pt>
                <c:pt idx="13">
                  <c:v>0.16419203338500585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3C-42AF-A645-EF1080E497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3959775"/>
        <c:axId val="1663946463"/>
      </c:lineChart>
      <c:catAx>
        <c:axId val="166395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矩阵规模 </a:t>
                </a:r>
                <a:r>
                  <a:rPr lang="en-US" altLang="zh-CN" b="1">
                    <a:solidFill>
                      <a:sysClr val="windowText" lastClr="000000"/>
                    </a:solidFill>
                  </a:rPr>
                  <a:t>n</a:t>
                </a:r>
                <a:endParaRPr lang="zh-CN" alt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663952703"/>
        <c:crosses val="autoZero"/>
        <c:auto val="1"/>
        <c:lblAlgn val="ctr"/>
        <c:lblOffset val="100"/>
        <c:noMultiLvlLbl val="0"/>
      </c:catAx>
      <c:valAx>
        <c:axId val="16639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所耗时间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ms </a:t>
                </a: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的对数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log(ms)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958111"/>
        <c:crosses val="autoZero"/>
        <c:crossBetween val="between"/>
      </c:valAx>
      <c:valAx>
        <c:axId val="16639464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浮点帧率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Gflops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959775"/>
        <c:crosses val="max"/>
        <c:crossBetween val="between"/>
      </c:valAx>
      <c:catAx>
        <c:axId val="1663959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3946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Strassen</a:t>
            </a:r>
            <a:r>
              <a:rPr lang="zh-CN" alt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算法优化与暴力算法效率比较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strassen算法优化!$B$40</c:f>
              <c:strCache>
                <c:ptCount val="1"/>
                <c:pt idx="0">
                  <c:v>暴力算法（时间 ms）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797989202176209E-17"/>
                  <c:y val="8.31600831600831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BF-4643-883C-5C651675EFE7}"/>
                </c:ext>
              </c:extLst>
            </c:dLbl>
            <c:dLbl>
              <c:idx val="1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BF-4643-883C-5C651675EFE7}"/>
                </c:ext>
              </c:extLst>
            </c:dLbl>
            <c:dLbl>
              <c:idx val="2"/>
              <c:layout>
                <c:manualLayout>
                  <c:x val="1.3961604049788107E-3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0BF-4643-883C-5C651675EFE7}"/>
                </c:ext>
              </c:extLst>
            </c:dLbl>
            <c:dLbl>
              <c:idx val="3"/>
              <c:layout>
                <c:manualLayout>
                  <c:x val="0"/>
                  <c:y val="1.6632016632016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0BF-4643-883C-5C651675EFE7}"/>
                </c:ext>
              </c:extLst>
            </c:dLbl>
            <c:dLbl>
              <c:idx val="4"/>
              <c:layout>
                <c:manualLayout>
                  <c:x val="-1.0238391361740967E-16"/>
                  <c:y val="1.663201663201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0BF-4643-883C-5C651675EFE7}"/>
                </c:ext>
              </c:extLst>
            </c:dLbl>
            <c:dLbl>
              <c:idx val="5"/>
              <c:layout>
                <c:manualLayout>
                  <c:x val="1.0238391361740967E-16"/>
                  <c:y val="1.6632016632016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0BF-4643-883C-5C651675E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strassen算法优化!$A$41:$A$46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strassen算法优化!$B$41:$B$46</c:f>
              <c:numCache>
                <c:formatCode>0.00_ </c:formatCode>
                <c:ptCount val="6"/>
                <c:pt idx="0">
                  <c:v>2.0360196896040801</c:v>
                </c:pt>
                <c:pt idx="1">
                  <c:v>3.1451828858843918</c:v>
                </c:pt>
                <c:pt idx="2">
                  <c:v>4.1912209395490816</c:v>
                </c:pt>
                <c:pt idx="3">
                  <c:v>5.2046827593753795</c:v>
                </c:pt>
                <c:pt idx="4">
                  <c:v>6.3601178281719424</c:v>
                </c:pt>
                <c:pt idx="5">
                  <c:v>7.3900432809979701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F-4643-883C-5C651675EFE7}"/>
            </c:ext>
          </c:extLst>
        </c:ser>
        <c:ser>
          <c:idx val="2"/>
          <c:order val="2"/>
          <c:tx>
            <c:strRef>
              <c:f>strassen算法优化!$D$40</c:f>
              <c:strCache>
                <c:ptCount val="1"/>
                <c:pt idx="0">
                  <c:v>Strassen算法优化（时间ms）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31600831600821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0BF-4643-883C-5C651675EFE7}"/>
                </c:ext>
              </c:extLst>
            </c:dLbl>
            <c:dLbl>
              <c:idx val="1"/>
              <c:layout>
                <c:manualLayout>
                  <c:x val="4.1884812149365859E-3"/>
                  <c:y val="1.6632016632016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0BF-4643-883C-5C651675EFE7}"/>
                </c:ext>
              </c:extLst>
            </c:dLbl>
            <c:dLbl>
              <c:idx val="2"/>
              <c:layout>
                <c:manualLayout>
                  <c:x val="1.3961604049788619E-3"/>
                  <c:y val="1.1088011088011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0BF-4643-883C-5C651675EFE7}"/>
                </c:ext>
              </c:extLst>
            </c:dLbl>
            <c:dLbl>
              <c:idx val="3"/>
              <c:layout>
                <c:manualLayout>
                  <c:x val="4.1884812149365859E-3"/>
                  <c:y val="8.31600831600826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0BF-4643-883C-5C651675EFE7}"/>
                </c:ext>
              </c:extLst>
            </c:dLbl>
            <c:dLbl>
              <c:idx val="4"/>
              <c:layout>
                <c:manualLayout>
                  <c:x val="2.7923208099577238E-3"/>
                  <c:y val="1.1088011088011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0BF-4643-883C-5C651675EFE7}"/>
                </c:ext>
              </c:extLst>
            </c:dLbl>
            <c:dLbl>
              <c:idx val="5"/>
              <c:layout>
                <c:manualLayout>
                  <c:x val="-1.0238391361740967E-16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BF-4643-883C-5C651675E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strassen算法优化!$A$41:$A$46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strassen算法优化!$D$41:$D$46</c:f>
              <c:numCache>
                <c:formatCode>0.00_ </c:formatCode>
                <c:ptCount val="6"/>
                <c:pt idx="0">
                  <c:v>1.8700847981901216</c:v>
                </c:pt>
                <c:pt idx="1">
                  <c:v>2.7390459676083423</c:v>
                </c:pt>
                <c:pt idx="2">
                  <c:v>3.5904916509486231</c:v>
                </c:pt>
                <c:pt idx="3">
                  <c:v>4.443489450145651</c:v>
                </c:pt>
                <c:pt idx="4">
                  <c:v>5.2884002698237138</c:v>
                </c:pt>
                <c:pt idx="5">
                  <c:v>6.1357544132704378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F-4643-883C-5C651675EF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57254335"/>
        <c:axId val="1557256415"/>
      </c:barChart>
      <c:lineChart>
        <c:grouping val="standard"/>
        <c:varyColors val="0"/>
        <c:ser>
          <c:idx val="1"/>
          <c:order val="1"/>
          <c:tx>
            <c:strRef>
              <c:f>strassen算法优化!$C$40</c:f>
              <c:strCache>
                <c:ptCount val="1"/>
                <c:pt idx="0">
                  <c:v>暴力算法（浮点帧率 Gflops）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6.9808020248943092E-3"/>
                  <c:y val="-1.9404019404019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BF-4643-883C-5C651675EFE7}"/>
                </c:ext>
              </c:extLst>
            </c:dLbl>
            <c:dLbl>
              <c:idx val="1"/>
              <c:layout>
                <c:manualLayout>
                  <c:x val="-6.9808020248943604E-3"/>
                  <c:y val="-1.108801108801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BF-4643-883C-5C651675EFE7}"/>
                </c:ext>
              </c:extLst>
            </c:dLbl>
            <c:dLbl>
              <c:idx val="2"/>
              <c:layout>
                <c:manualLayout>
                  <c:x val="-9.7731228348520334E-3"/>
                  <c:y val="-1.9404019404019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BF-4643-883C-5C651675EFE7}"/>
                </c:ext>
              </c:extLst>
            </c:dLbl>
            <c:dLbl>
              <c:idx val="3"/>
              <c:layout>
                <c:manualLayout>
                  <c:x val="-8.3769624298732741E-3"/>
                  <c:y val="-1.6632016632016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BF-4643-883C-5C651675EFE7}"/>
                </c:ext>
              </c:extLst>
            </c:dLbl>
            <c:dLbl>
              <c:idx val="4"/>
              <c:layout>
                <c:manualLayout>
                  <c:x val="-9.7731228348520334E-3"/>
                  <c:y val="-2.2176022176022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BF-4643-883C-5C651675EFE7}"/>
                </c:ext>
              </c:extLst>
            </c:dLbl>
            <c:dLbl>
              <c:idx val="5"/>
              <c:layout>
                <c:manualLayout>
                  <c:x val="-8.3769624298732741E-3"/>
                  <c:y val="-1.9404019404019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BF-4643-883C-5C651675E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strassen算法优化!$A$41:$A$46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strassen算法优化!$C$41:$C$46</c:f>
              <c:numCache>
                <c:formatCode>0.000_);[Red]\(0.000\)</c:formatCode>
                <c:ptCount val="6"/>
                <c:pt idx="0">
                  <c:v>0.308837623562912</c:v>
                </c:pt>
                <c:pt idx="1">
                  <c:v>0.19215734640157123</c:v>
                </c:pt>
                <c:pt idx="2">
                  <c:v>0.13826393922299748</c:v>
                </c:pt>
                <c:pt idx="3">
                  <c:v>0.10723513261419791</c:v>
                </c:pt>
                <c:pt idx="4">
                  <c:v>5.997800435348432E-2</c:v>
                </c:pt>
                <c:pt idx="5" formatCode="0.000_ ">
                  <c:v>4.4787471576870359E-2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BF-4643-883C-5C651675EFE7}"/>
            </c:ext>
          </c:extLst>
        </c:ser>
        <c:ser>
          <c:idx val="3"/>
          <c:order val="3"/>
          <c:tx>
            <c:strRef>
              <c:f>strassen算法优化!$E$40</c:f>
              <c:strCache>
                <c:ptCount val="1"/>
                <c:pt idx="0">
                  <c:v>Strassen算法优化（浮点帧率 Gflops）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169283239830895E-2"/>
                  <c:y val="-3.8808038808038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BF-4643-883C-5C651675EFE7}"/>
                </c:ext>
              </c:extLst>
            </c:dLbl>
            <c:dLbl>
              <c:idx val="1"/>
              <c:layout>
                <c:manualLayout>
                  <c:x val="-6.9808020248943604E-3"/>
                  <c:y val="-4.9896049896049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BF-4643-883C-5C651675EFE7}"/>
                </c:ext>
              </c:extLst>
            </c:dLbl>
            <c:dLbl>
              <c:idx val="2"/>
              <c:layout>
                <c:manualLayout>
                  <c:x val="-8.3769624298732741E-3"/>
                  <c:y val="-4.71240471240471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BF-4643-883C-5C651675EFE7}"/>
                </c:ext>
              </c:extLst>
            </c:dLbl>
            <c:dLbl>
              <c:idx val="3"/>
              <c:layout>
                <c:manualLayout>
                  <c:x val="-8.3769624298732741E-3"/>
                  <c:y val="-4.9896049896049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BF-4643-883C-5C651675EFE7}"/>
                </c:ext>
              </c:extLst>
            </c:dLbl>
            <c:dLbl>
              <c:idx val="4"/>
              <c:layout>
                <c:manualLayout>
                  <c:x val="-4.1884812149365859E-3"/>
                  <c:y val="-4.712404712404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BF-4643-883C-5C651675EFE7}"/>
                </c:ext>
              </c:extLst>
            </c:dLbl>
            <c:dLbl>
              <c:idx val="5"/>
              <c:layout>
                <c:manualLayout>
                  <c:x val="-2.7923208099577238E-3"/>
                  <c:y val="-2.4948024948024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0BF-4643-883C-5C651675E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strassen算法优化!$A$41:$A$46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strassen算法优化!$E$41:$E$46</c:f>
              <c:numCache>
                <c:formatCode>0.000_ </c:formatCode>
                <c:ptCount val="6"/>
                <c:pt idx="0">
                  <c:v>0.45254846214537631</c:v>
                </c:pt>
                <c:pt idx="1">
                  <c:v>0.48954645608979913</c:v>
                </c:pt>
                <c:pt idx="2">
                  <c:v>0.55136375645203206</c:v>
                </c:pt>
                <c:pt idx="3">
                  <c:v>0.61877164263943918</c:v>
                </c:pt>
                <c:pt idx="4">
                  <c:v>0.70747251071824635</c:v>
                </c:pt>
                <c:pt idx="5">
                  <c:v>0.80435064292559344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0BF-4643-883C-5C651675EF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7252671"/>
        <c:axId val="1557255167"/>
      </c:lineChart>
      <c:catAx>
        <c:axId val="1557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矩阵规模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n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256415"/>
        <c:crosses val="autoZero"/>
        <c:auto val="1"/>
        <c:lblAlgn val="ctr"/>
        <c:lblOffset val="100"/>
        <c:noMultiLvlLbl val="0"/>
      </c:catAx>
      <c:valAx>
        <c:axId val="15572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所耗时间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ms </a:t>
                </a: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的对数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log(ms)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254335"/>
        <c:crosses val="autoZero"/>
        <c:crossBetween val="between"/>
      </c:valAx>
      <c:valAx>
        <c:axId val="15572551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浮点帧率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Gflops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252671"/>
        <c:crosses val="max"/>
        <c:crossBetween val="between"/>
      </c:valAx>
      <c:catAx>
        <c:axId val="155725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725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21986778033E-2"/>
          <c:y val="0.92830116609644164"/>
          <c:w val="0.899999956026444"/>
          <c:h val="4.3978806183530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 b="1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矩阵打包优化与暴力算法效率比较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打包访存优化!$B$18</c:f>
              <c:strCache>
                <c:ptCount val="1"/>
                <c:pt idx="0">
                  <c:v>暴力算法（时间 ms）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415702833980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C6-4C36-989E-34A8E9E473A6}"/>
                </c:ext>
              </c:extLst>
            </c:dLbl>
            <c:dLbl>
              <c:idx val="1"/>
              <c:layout>
                <c:manualLayout>
                  <c:x val="-3.5288926464546021E-3"/>
                  <c:y val="1.1416062378013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C6-4C36-989E-34A8E9E473A6}"/>
                </c:ext>
              </c:extLst>
            </c:dLbl>
            <c:dLbl>
              <c:idx val="2"/>
              <c:layout>
                <c:manualLayout>
                  <c:x val="-9.4103803905456057E-3"/>
                  <c:y val="1.1415702833980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C6-4C36-989E-34A8E9E473A6}"/>
                </c:ext>
              </c:extLst>
            </c:dLbl>
            <c:dLbl>
              <c:idx val="3"/>
              <c:layout>
                <c:manualLayout>
                  <c:x val="-2.3525950976364014E-3"/>
                  <c:y val="1.3698627674355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C6-4C36-989E-34A8E9E473A6}"/>
                </c:ext>
              </c:extLst>
            </c:dLbl>
            <c:dLbl>
              <c:idx val="4"/>
              <c:layout>
                <c:manualLayout>
                  <c:x val="-3.5288926464546451E-3"/>
                  <c:y val="1.1415523061963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C6-4C36-989E-34A8E9E473A6}"/>
                </c:ext>
              </c:extLst>
            </c:dLbl>
            <c:dLbl>
              <c:idx val="5"/>
              <c:layout>
                <c:manualLayout>
                  <c:x val="-3.5288926464546021E-3"/>
                  <c:y val="1.1415523061963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BC6-4C36-989E-34A8E9E473A6}"/>
                </c:ext>
              </c:extLst>
            </c:dLbl>
            <c:dLbl>
              <c:idx val="6"/>
              <c:layout>
                <c:manualLayout>
                  <c:x val="-1.1762975488182007E-3"/>
                  <c:y val="1.3698627674355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BC6-4C36-989E-34A8E9E473A6}"/>
                </c:ext>
              </c:extLst>
            </c:dLbl>
            <c:dLbl>
              <c:idx val="7"/>
              <c:layout>
                <c:manualLayout>
                  <c:x val="-8.6260823754271122E-17"/>
                  <c:y val="9.13241844957062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BC6-4C36-989E-34A8E9E473A6}"/>
                </c:ext>
              </c:extLst>
            </c:dLbl>
            <c:dLbl>
              <c:idx val="8"/>
              <c:layout>
                <c:manualLayout>
                  <c:x val="8.6260823754271122E-17"/>
                  <c:y val="9.13241844957062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BC6-4C36-989E-34A8E9E473A6}"/>
                </c:ext>
              </c:extLst>
            </c:dLbl>
            <c:dLbl>
              <c:idx val="9"/>
              <c:layout>
                <c:manualLayout>
                  <c:x val="-8.6260823754271122E-17"/>
                  <c:y val="9.13241844957062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BC6-4C36-989E-34A8E9E473A6}"/>
                </c:ext>
              </c:extLst>
            </c:dLbl>
            <c:dLbl>
              <c:idx val="10"/>
              <c:layout>
                <c:manualLayout>
                  <c:x val="0"/>
                  <c:y val="1.1415523061963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BC6-4C36-989E-34A8E9E473A6}"/>
                </c:ext>
              </c:extLst>
            </c:dLbl>
            <c:dLbl>
              <c:idx val="11"/>
              <c:layout>
                <c:manualLayout>
                  <c:x val="-1.7252164750854224E-16"/>
                  <c:y val="9.13241844957062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BC6-4C36-989E-34A8E9E473A6}"/>
                </c:ext>
              </c:extLst>
            </c:dLbl>
            <c:dLbl>
              <c:idx val="12"/>
              <c:layout>
                <c:manualLayout>
                  <c:x val="0"/>
                  <c:y val="6.84931383717796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BC6-4C36-989E-34A8E9E473A6}"/>
                </c:ext>
              </c:extLst>
            </c:dLbl>
            <c:dLbl>
              <c:idx val="13"/>
              <c:layout>
                <c:manualLayout>
                  <c:x val="0"/>
                  <c:y val="9.13241844957062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BC6-4C36-989E-34A8E9E47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打包访存优化!$A$19:$A$32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打包访存优化!$B$19:$B$32</c:f>
              <c:numCache>
                <c:formatCode>0.00_ </c:formatCode>
                <c:ptCount val="14"/>
                <c:pt idx="0">
                  <c:v>-3.7533045049038845</c:v>
                </c:pt>
                <c:pt idx="1">
                  <c:v>-3.5986166934684194</c:v>
                </c:pt>
                <c:pt idx="2">
                  <c:v>-3.197554684439651</c:v>
                </c:pt>
                <c:pt idx="3">
                  <c:v>-2.4953483890011952</c:v>
                </c:pt>
                <c:pt idx="4">
                  <c:v>-1.6349907515890019</c:v>
                </c:pt>
                <c:pt idx="5">
                  <c:v>-0.7423082285376662</c:v>
                </c:pt>
                <c:pt idx="6">
                  <c:v>0.15795161807879732</c:v>
                </c:pt>
                <c:pt idx="7">
                  <c:v>1.0964331043719968</c:v>
                </c:pt>
                <c:pt idx="8">
                  <c:v>2.0360196896040801</c:v>
                </c:pt>
                <c:pt idx="9">
                  <c:v>3.1451828858843918</c:v>
                </c:pt>
                <c:pt idx="10">
                  <c:v>4.1912209395490816</c:v>
                </c:pt>
                <c:pt idx="11">
                  <c:v>5.2046827593753795</c:v>
                </c:pt>
                <c:pt idx="12">
                  <c:v>6.3601178281719424</c:v>
                </c:pt>
                <c:pt idx="13">
                  <c:v>7.3900432809979701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6-4C36-989E-34A8E9E473A6}"/>
            </c:ext>
          </c:extLst>
        </c:ser>
        <c:ser>
          <c:idx val="2"/>
          <c:order val="2"/>
          <c:tx>
            <c:strRef>
              <c:f>打包访存优化!$D$18</c:f>
              <c:strCache>
                <c:ptCount val="1"/>
                <c:pt idx="0">
                  <c:v>打包访存优化（时间ms）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288926464546021E-3"/>
                  <c:y val="1.3698627674355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C6-4C36-989E-34A8E9E473A6}"/>
                </c:ext>
              </c:extLst>
            </c:dLbl>
            <c:dLbl>
              <c:idx val="1"/>
              <c:layout>
                <c:manualLayout>
                  <c:x val="1.1762975488182007E-3"/>
                  <c:y val="1.1415523061963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C6-4C36-989E-34A8E9E473A6}"/>
                </c:ext>
              </c:extLst>
            </c:dLbl>
            <c:dLbl>
              <c:idx val="2"/>
              <c:layout>
                <c:manualLayout>
                  <c:x val="1.1762975488182007E-3"/>
                  <c:y val="1.1416242150030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C6-4C36-989E-34A8E9E473A6}"/>
                </c:ext>
              </c:extLst>
            </c:dLbl>
            <c:dLbl>
              <c:idx val="3"/>
              <c:layout>
                <c:manualLayout>
                  <c:x val="-4.3130411877135561E-17"/>
                  <c:y val="4.56620922478539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C6-4C36-989E-34A8E9E473A6}"/>
                </c:ext>
              </c:extLst>
            </c:dLbl>
            <c:dLbl>
              <c:idx val="4"/>
              <c:layout>
                <c:manualLayout>
                  <c:x val="2.3525950976364014E-3"/>
                  <c:y val="1.3698627674355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C6-4C36-989E-34A8E9E473A6}"/>
                </c:ext>
              </c:extLst>
            </c:dLbl>
            <c:dLbl>
              <c:idx val="5"/>
              <c:layout>
                <c:manualLayout>
                  <c:x val="0"/>
                  <c:y val="1.1415702833980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BC6-4C36-989E-34A8E9E473A6}"/>
                </c:ext>
              </c:extLst>
            </c:dLbl>
            <c:dLbl>
              <c:idx val="6"/>
              <c:layout>
                <c:manualLayout>
                  <c:x val="5.8814877440910036E-3"/>
                  <c:y val="1.1415702833980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BC6-4C36-989E-34A8E9E473A6}"/>
                </c:ext>
              </c:extLst>
            </c:dLbl>
            <c:dLbl>
              <c:idx val="7"/>
              <c:layout>
                <c:manualLayout>
                  <c:x val="2.3525950976364014E-3"/>
                  <c:y val="1.3698627674355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BC6-4C36-989E-34A8E9E473A6}"/>
                </c:ext>
              </c:extLst>
            </c:dLbl>
            <c:dLbl>
              <c:idx val="8"/>
              <c:layout>
                <c:manualLayout>
                  <c:x val="3.5288926464546021E-3"/>
                  <c:y val="1.1415523061963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BC6-4C36-989E-34A8E9E473A6}"/>
                </c:ext>
              </c:extLst>
            </c:dLbl>
            <c:dLbl>
              <c:idx val="9"/>
              <c:layout>
                <c:manualLayout>
                  <c:x val="3.5288926464546021E-3"/>
                  <c:y val="1.1415523061963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BC6-4C36-989E-34A8E9E473A6}"/>
                </c:ext>
              </c:extLst>
            </c:dLbl>
            <c:dLbl>
              <c:idx val="10"/>
              <c:layout>
                <c:manualLayout>
                  <c:x val="3.5288926464546021E-3"/>
                  <c:y val="6.84931383717796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BC6-4C36-989E-34A8E9E473A6}"/>
                </c:ext>
              </c:extLst>
            </c:dLbl>
            <c:dLbl>
              <c:idx val="11"/>
              <c:layout>
                <c:manualLayout>
                  <c:x val="3.5288926464546021E-3"/>
                  <c:y val="2.28310461239261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BC6-4C36-989E-34A8E9E473A6}"/>
                </c:ext>
              </c:extLst>
            </c:dLbl>
            <c:dLbl>
              <c:idx val="12"/>
              <c:layout>
                <c:manualLayout>
                  <c:x val="3.5288926464546021E-3"/>
                  <c:y val="1.1415523061963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BC6-4C36-989E-34A8E9E473A6}"/>
                </c:ext>
              </c:extLst>
            </c:dLbl>
            <c:dLbl>
              <c:idx val="13"/>
              <c:layout>
                <c:manualLayout>
                  <c:x val="3.5288926464546021E-3"/>
                  <c:y val="6.84931383717796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BC6-4C36-989E-34A8E9E47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打包访存优化!$A$19:$A$32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打包访存优化!$D$19:$D$32</c:f>
              <c:numCache>
                <c:formatCode>0.00_ </c:formatCode>
                <c:ptCount val="14"/>
                <c:pt idx="0">
                  <c:v>-3.48730186556904</c:v>
                </c:pt>
                <c:pt idx="1">
                  <c:v>-3.474908265766504</c:v>
                </c:pt>
                <c:pt idx="2">
                  <c:v>-3.202335403273044</c:v>
                </c:pt>
                <c:pt idx="3">
                  <c:v>-2.7002707949512996</c:v>
                </c:pt>
                <c:pt idx="4">
                  <c:v>-2.0146506009390532</c:v>
                </c:pt>
                <c:pt idx="5">
                  <c:v>-1.2030041340237694</c:v>
                </c:pt>
                <c:pt idx="6">
                  <c:v>-0.34729687448381397</c:v>
                </c:pt>
                <c:pt idx="7">
                  <c:v>0.56438362184769353</c:v>
                </c:pt>
                <c:pt idx="8">
                  <c:v>1.4380226248950314</c:v>
                </c:pt>
                <c:pt idx="9">
                  <c:v>2.3571239788955705</c:v>
                </c:pt>
                <c:pt idx="10">
                  <c:v>3.2524156048103241</c:v>
                </c:pt>
                <c:pt idx="11">
                  <c:v>4.1548678404710131</c:v>
                </c:pt>
                <c:pt idx="12">
                  <c:v>5.070684063044177</c:v>
                </c:pt>
                <c:pt idx="13">
                  <c:v>5.9824927092675271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6-4C36-989E-34A8E9E473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37592512"/>
        <c:axId val="1637587520"/>
      </c:barChart>
      <c:lineChart>
        <c:grouping val="standard"/>
        <c:varyColors val="0"/>
        <c:ser>
          <c:idx val="1"/>
          <c:order val="1"/>
          <c:tx>
            <c:strRef>
              <c:f>打包访存优化!$C$18</c:f>
              <c:strCache>
                <c:ptCount val="1"/>
                <c:pt idx="0">
                  <c:v>暴力算法（浮点帧率 Gflops）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46816568345482E-2"/>
                  <c:y val="-3.6529673798282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BC6-4C36-989E-34A8E9E473A6}"/>
                </c:ext>
              </c:extLst>
            </c:dLbl>
            <c:dLbl>
              <c:idx val="1"/>
              <c:layout>
                <c:manualLayout>
                  <c:x val="-3.293633136690962E-2"/>
                  <c:y val="-3.8812778410675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BC6-4C36-989E-34A8E9E473A6}"/>
                </c:ext>
              </c:extLst>
            </c:dLbl>
            <c:dLbl>
              <c:idx val="2"/>
              <c:layout>
                <c:manualLayout>
                  <c:x val="0"/>
                  <c:y val="4.1095883023067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BC6-4C36-989E-34A8E9E473A6}"/>
                </c:ext>
              </c:extLst>
            </c:dLbl>
            <c:dLbl>
              <c:idx val="3"/>
              <c:layout>
                <c:manualLayout>
                  <c:x val="1.0586677939363763E-2"/>
                  <c:y val="3.196346457349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BC6-4C36-989E-34A8E9E473A6}"/>
                </c:ext>
              </c:extLst>
            </c:dLbl>
            <c:dLbl>
              <c:idx val="4"/>
              <c:layout>
                <c:manualLayout>
                  <c:x val="8.2340828417274484E-3"/>
                  <c:y val="3.4246569185889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BC6-4C36-989E-34A8E9E473A6}"/>
                </c:ext>
              </c:extLst>
            </c:dLbl>
            <c:dLbl>
              <c:idx val="5"/>
              <c:layout>
                <c:manualLayout>
                  <c:x val="7.0577852929092043E-3"/>
                  <c:y val="3.4246569185889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BC6-4C36-989E-34A8E9E473A6}"/>
                </c:ext>
              </c:extLst>
            </c:dLbl>
            <c:dLbl>
              <c:idx val="6"/>
              <c:layout>
                <c:manualLayout>
                  <c:x val="2.3525950976363151E-3"/>
                  <c:y val="3.6529673798282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BC6-4C36-989E-34A8E9E473A6}"/>
                </c:ext>
              </c:extLst>
            </c:dLbl>
            <c:dLbl>
              <c:idx val="7"/>
              <c:layout>
                <c:manualLayout>
                  <c:x val="0"/>
                  <c:y val="3.6529673798282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BC6-4C36-989E-34A8E9E473A6}"/>
                </c:ext>
              </c:extLst>
            </c:dLbl>
            <c:dLbl>
              <c:idx val="8"/>
              <c:layout>
                <c:manualLayout>
                  <c:x val="-3.5288926464546021E-3"/>
                  <c:y val="5.25114060850310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BC6-4C36-989E-34A8E9E473A6}"/>
                </c:ext>
              </c:extLst>
            </c:dLbl>
            <c:dLbl>
              <c:idx val="9"/>
              <c:layout>
                <c:manualLayout>
                  <c:x val="-1.0586677939363893E-2"/>
                  <c:y val="4.1095883023067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BC6-4C36-989E-34A8E9E473A6}"/>
                </c:ext>
              </c:extLst>
            </c:dLbl>
            <c:dLbl>
              <c:idx val="10"/>
              <c:layout>
                <c:manualLayout>
                  <c:x val="-3.5288926464546021E-3"/>
                  <c:y val="4.1095883023067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BC6-4C36-989E-34A8E9E473A6}"/>
                </c:ext>
              </c:extLst>
            </c:dLbl>
            <c:dLbl>
              <c:idx val="11"/>
              <c:layout>
                <c:manualLayout>
                  <c:x val="0"/>
                  <c:y val="3.4246569185889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BC6-4C36-989E-34A8E9E473A6}"/>
                </c:ext>
              </c:extLst>
            </c:dLbl>
            <c:dLbl>
              <c:idx val="12"/>
              <c:layout>
                <c:manualLayout>
                  <c:x val="0"/>
                  <c:y val="2.7397255348711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BC6-4C36-989E-34A8E9E47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打包访存优化!$A$19:$A$32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打包访存优化!$C$19:$C$32</c:f>
              <c:numCache>
                <c:formatCode>0.000_ </c:formatCode>
                <c:ptCount val="14"/>
                <c:pt idx="0">
                  <c:v>1.1332728921124207E-2</c:v>
                </c:pt>
                <c:pt idx="1">
                  <c:v>6.3494583118377718E-2</c:v>
                </c:pt>
                <c:pt idx="2">
                  <c:v>0.20172728991993949</c:v>
                </c:pt>
                <c:pt idx="3">
                  <c:v>0.32036742138640256</c:v>
                </c:pt>
                <c:pt idx="4">
                  <c:v>0.35349289993630911</c:v>
                </c:pt>
                <c:pt idx="5">
                  <c:v>0.36206634605025811</c:v>
                </c:pt>
                <c:pt idx="6">
                  <c:v>0.36443350632330584</c:v>
                </c:pt>
                <c:pt idx="7">
                  <c:v>0.3359129912261305</c:v>
                </c:pt>
                <c:pt idx="8">
                  <c:v>0.308837623562912</c:v>
                </c:pt>
                <c:pt idx="9">
                  <c:v>0.19215734640157123</c:v>
                </c:pt>
                <c:pt idx="10">
                  <c:v>0.13826393922299748</c:v>
                </c:pt>
                <c:pt idx="11">
                  <c:v>0.10723513261419791</c:v>
                </c:pt>
                <c:pt idx="12">
                  <c:v>5.997800435348432E-2</c:v>
                </c:pt>
                <c:pt idx="13">
                  <c:v>4.4787471576870359E-2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BC6-4C36-989E-34A8E9E473A6}"/>
            </c:ext>
          </c:extLst>
        </c:ser>
        <c:ser>
          <c:idx val="3"/>
          <c:order val="3"/>
          <c:tx>
            <c:strRef>
              <c:f>打包访存优化!$E$18</c:f>
              <c:strCache>
                <c:ptCount val="1"/>
                <c:pt idx="0">
                  <c:v>打包访存优化（浮点帧率 Gflops）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939273037000229E-2"/>
                  <c:y val="2.96803599611045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BC6-4C36-989E-34A8E9E473A6}"/>
                </c:ext>
              </c:extLst>
            </c:dLbl>
            <c:dLbl>
              <c:idx val="1"/>
              <c:layout>
                <c:manualLayout>
                  <c:x val="9.4103803905456057E-3"/>
                  <c:y val="6.84931383717796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BC6-4C36-989E-34A8E9E473A6}"/>
                </c:ext>
              </c:extLst>
            </c:dLbl>
            <c:dLbl>
              <c:idx val="2"/>
              <c:layout>
                <c:manualLayout>
                  <c:x val="-5.0580794599182612E-2"/>
                  <c:y val="-1.1415523061963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BC6-4C36-989E-34A8E9E473A6}"/>
                </c:ext>
              </c:extLst>
            </c:dLbl>
            <c:dLbl>
              <c:idx val="3"/>
              <c:layout>
                <c:manualLayout>
                  <c:x val="-2.8231141171636859E-2"/>
                  <c:y val="-7.5342452208957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BC6-4C36-989E-34A8E9E473A6}"/>
                </c:ext>
              </c:extLst>
            </c:dLbl>
            <c:dLbl>
              <c:idx val="4"/>
              <c:layout>
                <c:manualLayout>
                  <c:x val="-4.1170414208637068E-2"/>
                  <c:y val="-4.1095883023067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BC6-4C36-989E-34A8E9E473A6}"/>
                </c:ext>
              </c:extLst>
            </c:dLbl>
            <c:dLbl>
              <c:idx val="5"/>
              <c:layout>
                <c:manualLayout>
                  <c:x val="-3.293633136690962E-2"/>
                  <c:y val="-5.0228301472638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BC6-4C36-989E-34A8E9E473A6}"/>
                </c:ext>
              </c:extLst>
            </c:dLbl>
            <c:dLbl>
              <c:idx val="6"/>
              <c:layout>
                <c:manualLayout>
                  <c:x val="-1.4115570585818495E-2"/>
                  <c:y val="-3.8812778410675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BC6-4C36-989E-34A8E9E473A6}"/>
                </c:ext>
              </c:extLst>
            </c:dLbl>
            <c:dLbl>
              <c:idx val="7"/>
              <c:layout>
                <c:manualLayout>
                  <c:x val="-2.3525950976364014E-2"/>
                  <c:y val="-2.9680359961104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BC6-4C36-989E-34A8E9E473A6}"/>
                </c:ext>
              </c:extLst>
            </c:dLbl>
            <c:dLbl>
              <c:idx val="8"/>
              <c:layout>
                <c:manualLayout>
                  <c:x val="0"/>
                  <c:y val="-3.4246569185889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BC6-4C36-989E-34A8E9E473A6}"/>
                </c:ext>
              </c:extLst>
            </c:dLbl>
            <c:dLbl>
              <c:idx val="9"/>
              <c:layout>
                <c:manualLayout>
                  <c:x val="-3.5288926464546021E-3"/>
                  <c:y val="-2.2831046123926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BC6-4C36-989E-34A8E9E473A6}"/>
                </c:ext>
              </c:extLst>
            </c:dLbl>
            <c:dLbl>
              <c:idx val="10"/>
              <c:layout>
                <c:manualLayout>
                  <c:x val="-8.6260823754271122E-17"/>
                  <c:y val="-3.6529673798282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BC6-4C36-989E-34A8E9E473A6}"/>
                </c:ext>
              </c:extLst>
            </c:dLbl>
            <c:dLbl>
              <c:idx val="11"/>
              <c:layout>
                <c:manualLayout>
                  <c:x val="-1.1762975488182007E-3"/>
                  <c:y val="-2.739725534871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BC6-4C36-989E-34A8E9E473A6}"/>
                </c:ext>
              </c:extLst>
            </c:dLbl>
            <c:dLbl>
              <c:idx val="12"/>
              <c:layout>
                <c:manualLayout>
                  <c:x val="-1.1762975488182007E-3"/>
                  <c:y val="-2.0547941511533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BC6-4C36-989E-34A8E9E473A6}"/>
                </c:ext>
              </c:extLst>
            </c:dLbl>
            <c:dLbl>
              <c:idx val="13"/>
              <c:layout>
                <c:manualLayout>
                  <c:x val="-7.0577852929092043E-3"/>
                  <c:y val="4.56620922478531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BC6-4C36-989E-34A8E9E47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打包访存优化!$A$19:$A$32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打包访存优化!$E$19:$E$32</c:f>
              <c:numCache>
                <c:formatCode>0.000_ </c:formatCode>
                <c:ptCount val="14"/>
                <c:pt idx="0">
                  <c:v>6.1423118371869683E-3</c:v>
                </c:pt>
                <c:pt idx="1">
                  <c:v>4.7756033527123334E-2</c:v>
                </c:pt>
                <c:pt idx="2">
                  <c:v>0.20396017358922897</c:v>
                </c:pt>
                <c:pt idx="3">
                  <c:v>0.51353583161160088</c:v>
                </c:pt>
                <c:pt idx="4">
                  <c:v>0.84730651271725166</c:v>
                </c:pt>
                <c:pt idx="5">
                  <c:v>1.0458853136068027</c:v>
                </c:pt>
                <c:pt idx="6">
                  <c:v>1.166451785148146</c:v>
                </c:pt>
                <c:pt idx="7">
                  <c:v>1.1436056248013013</c:v>
                </c:pt>
                <c:pt idx="8">
                  <c:v>1.2238473919810104</c:v>
                </c:pt>
                <c:pt idx="9">
                  <c:v>1.179548763548848</c:v>
                </c:pt>
                <c:pt idx="10">
                  <c:v>1.2009205065658277</c:v>
                </c:pt>
                <c:pt idx="11">
                  <c:v>1.2026853258391978</c:v>
                </c:pt>
                <c:pt idx="12">
                  <c:v>1.16795410258942</c:v>
                </c:pt>
                <c:pt idx="13">
                  <c:v>1.1447406824294359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BC6-4C36-989E-34A8E9E473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7597088"/>
        <c:axId val="1637613728"/>
      </c:lineChart>
      <c:catAx>
        <c:axId val="163759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矩阵规模 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n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637587520"/>
        <c:crosses val="autoZero"/>
        <c:auto val="1"/>
        <c:lblAlgn val="ctr"/>
        <c:lblOffset val="100"/>
        <c:noMultiLvlLbl val="0"/>
      </c:catAx>
      <c:valAx>
        <c:axId val="1637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所耗时间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ms </a:t>
                </a: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的对数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log(ms)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592512"/>
        <c:crosses val="autoZero"/>
        <c:crossBetween val="between"/>
      </c:valAx>
      <c:valAx>
        <c:axId val="1637613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浮点帧率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Gflpos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597088"/>
        <c:crosses val="max"/>
        <c:crossBetween val="between"/>
      </c:valAx>
      <c:catAx>
        <c:axId val="163759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61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SMID </a:t>
            </a:r>
            <a:r>
              <a:rPr lang="zh-CN" alt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优化与暴力算法效率比较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SIMD优化!$B$18</c:f>
              <c:strCache>
                <c:ptCount val="1"/>
                <c:pt idx="0">
                  <c:v>暴力算法（时间 ms）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-8.1674310503220358E-3"/>
                  <c:y val="1.3360053440213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32-4E0E-A7C7-80E841B8581E}"/>
                </c:ext>
              </c:extLst>
            </c:dLbl>
            <c:dLbl>
              <c:idx val="7"/>
              <c:layout>
                <c:manualLayout>
                  <c:x val="-6.806192541934989E-3"/>
                  <c:y val="5.34402137608550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32-4E0E-A7C7-80E841B8581E}"/>
                </c:ext>
              </c:extLst>
            </c:dLbl>
            <c:dLbl>
              <c:idx val="8"/>
              <c:layout>
                <c:manualLayout>
                  <c:x val="-9.9823004117851364E-17"/>
                  <c:y val="5.34402137608555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32-4E0E-A7C7-80E841B8581E}"/>
                </c:ext>
              </c:extLst>
            </c:dLbl>
            <c:dLbl>
              <c:idx val="9"/>
              <c:layout>
                <c:manualLayout>
                  <c:x val="-9.9823004117851364E-17"/>
                  <c:y val="5.34402137608550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32-4E0E-A7C7-80E841B8581E}"/>
                </c:ext>
              </c:extLst>
            </c:dLbl>
            <c:dLbl>
              <c:idx val="10"/>
              <c:layout>
                <c:manualLayout>
                  <c:x val="-9.9823004117851364E-17"/>
                  <c:y val="1.3360053440213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32-4E0E-A7C7-80E841B8581E}"/>
                </c:ext>
              </c:extLst>
            </c:dLbl>
            <c:dLbl>
              <c:idx val="11"/>
              <c:layout>
                <c:manualLayout>
                  <c:x val="0"/>
                  <c:y val="1.3360053440213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32-4E0E-A7C7-80E841B8581E}"/>
                </c:ext>
              </c:extLst>
            </c:dLbl>
            <c:dLbl>
              <c:idx val="12"/>
              <c:layout>
                <c:manualLayout>
                  <c:x val="0"/>
                  <c:y val="1.3360053440213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32-4E0E-A7C7-80E841B8581E}"/>
                </c:ext>
              </c:extLst>
            </c:dLbl>
            <c:dLbl>
              <c:idx val="13"/>
              <c:layout>
                <c:manualLayout>
                  <c:x val="1.361238508386898E-3"/>
                  <c:y val="1.0688042752170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32-4E0E-A7C7-80E841B85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SIMD优化!$A$19:$A$32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SIMD优化!$B$19:$B$32</c:f>
              <c:numCache>
                <c:formatCode>0.00_ </c:formatCode>
                <c:ptCount val="14"/>
                <c:pt idx="0">
                  <c:v>-3.7533045049038845</c:v>
                </c:pt>
                <c:pt idx="1">
                  <c:v>-3.5986166934684194</c:v>
                </c:pt>
                <c:pt idx="2">
                  <c:v>-3.197554684439651</c:v>
                </c:pt>
                <c:pt idx="3">
                  <c:v>-2.4953483890011952</c:v>
                </c:pt>
                <c:pt idx="4">
                  <c:v>-1.6349907515890019</c:v>
                </c:pt>
                <c:pt idx="5">
                  <c:v>-0.7423082285376662</c:v>
                </c:pt>
                <c:pt idx="6">
                  <c:v>0.15795161807879732</c:v>
                </c:pt>
                <c:pt idx="7">
                  <c:v>1.0964331043719968</c:v>
                </c:pt>
                <c:pt idx="8">
                  <c:v>2.0360196896040801</c:v>
                </c:pt>
                <c:pt idx="9">
                  <c:v>3.1451828858843918</c:v>
                </c:pt>
                <c:pt idx="10">
                  <c:v>4.1912209395490816</c:v>
                </c:pt>
                <c:pt idx="11">
                  <c:v>5.2046827593753795</c:v>
                </c:pt>
                <c:pt idx="12">
                  <c:v>6.3601178281719424</c:v>
                </c:pt>
                <c:pt idx="13">
                  <c:v>7.3900432809979701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2-4E0E-A7C7-80E841B8581E}"/>
            </c:ext>
          </c:extLst>
        </c:ser>
        <c:ser>
          <c:idx val="2"/>
          <c:order val="2"/>
          <c:tx>
            <c:strRef>
              <c:f>SIMD优化!$D$18</c:f>
              <c:strCache>
                <c:ptCount val="1"/>
                <c:pt idx="0">
                  <c:v>SIMD优化（时间ms）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4.0837155251610933E-3"/>
                  <c:y val="2.67201068804270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B32-4E0E-A7C7-80E841B8581E}"/>
                </c:ext>
              </c:extLst>
            </c:dLbl>
            <c:dLbl>
              <c:idx val="8"/>
              <c:layout>
                <c:manualLayout>
                  <c:x val="8.1674310503218866E-3"/>
                  <c:y val="8.0160320641282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B32-4E0E-A7C7-80E841B8581E}"/>
                </c:ext>
              </c:extLst>
            </c:dLbl>
            <c:dLbl>
              <c:idx val="9"/>
              <c:layout>
                <c:manualLayout>
                  <c:x val="6.806192541934989E-3"/>
                  <c:y val="8.0160320641282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B32-4E0E-A7C7-80E841B8581E}"/>
                </c:ext>
              </c:extLst>
            </c:dLbl>
            <c:dLbl>
              <c:idx val="10"/>
              <c:layout>
                <c:manualLayout>
                  <c:x val="8.1674310503219872E-3"/>
                  <c:y val="-4.898629672023724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32-4E0E-A7C7-80E841B8581E}"/>
                </c:ext>
              </c:extLst>
            </c:dLbl>
            <c:dLbl>
              <c:idx val="11"/>
              <c:layout>
                <c:manualLayout>
                  <c:x val="8.1674310503219872E-3"/>
                  <c:y val="2.67201068804275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B32-4E0E-A7C7-80E841B8581E}"/>
                </c:ext>
              </c:extLst>
            </c:dLbl>
            <c:dLbl>
              <c:idx val="12"/>
              <c:layout>
                <c:manualLayout>
                  <c:x val="8.1674310503218866E-3"/>
                  <c:y val="8.0160320641282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32-4E0E-A7C7-80E841B8581E}"/>
                </c:ext>
              </c:extLst>
            </c:dLbl>
            <c:dLbl>
              <c:idx val="13"/>
              <c:layout>
                <c:manualLayout>
                  <c:x val="8.1674310503219872E-3"/>
                  <c:y val="5.34402137608550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32-4E0E-A7C7-80E841B85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SIMD优化!$A$19:$A$32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SIMD优化!$D$19:$D$32</c:f>
              <c:numCache>
                <c:formatCode>0.00_ </c:formatCode>
                <c:ptCount val="14"/>
                <c:pt idx="0">
                  <c:v>1.0829647937777516</c:v>
                </c:pt>
                <c:pt idx="1">
                  <c:v>1.1084973713482591</c:v>
                </c:pt>
                <c:pt idx="2">
                  <c:v>1.0860393312680392</c:v>
                </c:pt>
                <c:pt idx="3">
                  <c:v>1.1032562333550511</c:v>
                </c:pt>
                <c:pt idx="4">
                  <c:v>1.1018157859917439</c:v>
                </c:pt>
                <c:pt idx="5">
                  <c:v>1.1092409685882032</c:v>
                </c:pt>
                <c:pt idx="6">
                  <c:v>1.0927206446840991</c:v>
                </c:pt>
                <c:pt idx="7">
                  <c:v>1.0900816180388213</c:v>
                </c:pt>
                <c:pt idx="8">
                  <c:v>1.1124038927178745</c:v>
                </c:pt>
                <c:pt idx="9">
                  <c:v>1.3782343282928957</c:v>
                </c:pt>
                <c:pt idx="10">
                  <c:v>1.7318223672841124</c:v>
                </c:pt>
                <c:pt idx="11">
                  <c:v>2.3894531556129364</c:v>
                </c:pt>
                <c:pt idx="12">
                  <c:v>3.201284575570396</c:v>
                </c:pt>
                <c:pt idx="13">
                  <c:v>4.0428554889606136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2-4E0E-A7C7-80E841B85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828800"/>
        <c:axId val="307846272"/>
      </c:barChart>
      <c:lineChart>
        <c:grouping val="standard"/>
        <c:varyColors val="0"/>
        <c:ser>
          <c:idx val="1"/>
          <c:order val="1"/>
          <c:tx>
            <c:strRef>
              <c:f>SIMD优化!$C$18</c:f>
              <c:strCache>
                <c:ptCount val="1"/>
                <c:pt idx="0">
                  <c:v>暴力算法（浮点帧率 Gflops）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1.6032064128256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B32-4E0E-A7C7-80E841B8581E}"/>
                </c:ext>
              </c:extLst>
            </c:dLbl>
            <c:dLbl>
              <c:idx val="1"/>
              <c:layout>
                <c:manualLayout>
                  <c:x val="1.3612385083869728E-3"/>
                  <c:y val="-2.1376085504342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B32-4E0E-A7C7-80E841B8581E}"/>
                </c:ext>
              </c:extLst>
            </c:dLbl>
            <c:dLbl>
              <c:idx val="2"/>
              <c:layout>
                <c:manualLayout>
                  <c:x val="-4.9911502058925682E-17"/>
                  <c:y val="-1.6032064128256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B32-4E0E-A7C7-80E841B8581E}"/>
                </c:ext>
              </c:extLst>
            </c:dLbl>
            <c:dLbl>
              <c:idx val="3"/>
              <c:layout>
                <c:manualLayout>
                  <c:x val="2.7224770167739954E-3"/>
                  <c:y val="-2.1376085504342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B32-4E0E-A7C7-80E841B8581E}"/>
                </c:ext>
              </c:extLst>
            </c:dLbl>
            <c:dLbl>
              <c:idx val="4"/>
              <c:layout>
                <c:manualLayout>
                  <c:x val="0"/>
                  <c:y val="-2.6720106880427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B32-4E0E-A7C7-80E841B8581E}"/>
                </c:ext>
              </c:extLst>
            </c:dLbl>
            <c:dLbl>
              <c:idx val="5"/>
              <c:layout>
                <c:manualLayout>
                  <c:x val="0"/>
                  <c:y val="-3.20641282565130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B32-4E0E-A7C7-80E841B8581E}"/>
                </c:ext>
              </c:extLst>
            </c:dLbl>
            <c:dLbl>
              <c:idx val="6"/>
              <c:layout>
                <c:manualLayout>
                  <c:x val="4.0837155251608939E-3"/>
                  <c:y val="-4.00801603206412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B32-4E0E-A7C7-80E841B8581E}"/>
                </c:ext>
              </c:extLst>
            </c:dLbl>
            <c:dLbl>
              <c:idx val="7"/>
              <c:layout>
                <c:manualLayout>
                  <c:x val="1.361238508386898E-3"/>
                  <c:y val="-3.2064128256513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B32-4E0E-A7C7-80E841B8581E}"/>
                </c:ext>
              </c:extLst>
            </c:dLbl>
            <c:dLbl>
              <c:idx val="8"/>
              <c:layout>
                <c:manualLayout>
                  <c:x val="1.361238508386898E-3"/>
                  <c:y val="3.2064128256512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B32-4E0E-A7C7-80E841B8581E}"/>
                </c:ext>
              </c:extLst>
            </c:dLbl>
            <c:dLbl>
              <c:idx val="9"/>
              <c:layout>
                <c:manualLayout>
                  <c:x val="1.3612385083869977E-3"/>
                  <c:y val="3.7408149632598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B32-4E0E-A7C7-80E841B8581E}"/>
                </c:ext>
              </c:extLst>
            </c:dLbl>
            <c:dLbl>
              <c:idx val="10"/>
              <c:layout>
                <c:manualLayout>
                  <c:x val="4.0837155251608939E-3"/>
                  <c:y val="4.2752171008684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B32-4E0E-A7C7-80E841B8581E}"/>
                </c:ext>
              </c:extLst>
            </c:dLbl>
            <c:dLbl>
              <c:idx val="11"/>
              <c:layout>
                <c:manualLayout>
                  <c:x val="1.3612385083869977E-3"/>
                  <c:y val="4.2752171008684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B32-4E0E-A7C7-80E841B8581E}"/>
                </c:ext>
              </c:extLst>
            </c:dLbl>
            <c:dLbl>
              <c:idx val="12"/>
              <c:layout>
                <c:manualLayout>
                  <c:x val="-1.4973623592257176E-2"/>
                  <c:y val="4.2752171008684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B32-4E0E-A7C7-80E841B8581E}"/>
                </c:ext>
              </c:extLst>
            </c:dLbl>
            <c:dLbl>
              <c:idx val="13"/>
              <c:layout>
                <c:manualLayout>
                  <c:x val="-2.3141054642578963E-2"/>
                  <c:y val="4.2752171008684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B32-4E0E-A7C7-80E841B85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SIMD优化!$A$19:$A$32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SIMD优化!$C$19:$C$32</c:f>
              <c:numCache>
                <c:formatCode>0.000_ </c:formatCode>
                <c:ptCount val="14"/>
                <c:pt idx="0">
                  <c:v>1.1332728921124207E-2</c:v>
                </c:pt>
                <c:pt idx="1">
                  <c:v>6.3494583118377718E-2</c:v>
                </c:pt>
                <c:pt idx="2">
                  <c:v>0.20172728991993949</c:v>
                </c:pt>
                <c:pt idx="3">
                  <c:v>0.32036742138640256</c:v>
                </c:pt>
                <c:pt idx="4">
                  <c:v>0.35349289993630911</c:v>
                </c:pt>
                <c:pt idx="5">
                  <c:v>0.36206634605025811</c:v>
                </c:pt>
                <c:pt idx="6">
                  <c:v>0.36443350632330584</c:v>
                </c:pt>
                <c:pt idx="7">
                  <c:v>0.3359129912261305</c:v>
                </c:pt>
                <c:pt idx="8">
                  <c:v>0.308837623562912</c:v>
                </c:pt>
                <c:pt idx="9">
                  <c:v>0.19215734640157123</c:v>
                </c:pt>
                <c:pt idx="10">
                  <c:v>0.13826393922299748</c:v>
                </c:pt>
                <c:pt idx="11">
                  <c:v>0.10723513261419791</c:v>
                </c:pt>
                <c:pt idx="12">
                  <c:v>5.997800435348432E-2</c:v>
                </c:pt>
                <c:pt idx="13">
                  <c:v>4.4787471576870359E-2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32-4E0E-A7C7-80E841B8581E}"/>
            </c:ext>
          </c:extLst>
        </c:ser>
        <c:ser>
          <c:idx val="3"/>
          <c:order val="3"/>
          <c:tx>
            <c:strRef>
              <c:f>SIMD优化!$E$18</c:f>
              <c:strCache>
                <c:ptCount val="1"/>
                <c:pt idx="0">
                  <c:v>SIMD优化（浮点帧率 Gflops）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2.1376085504342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B32-4E0E-A7C7-80E841B8581E}"/>
                </c:ext>
              </c:extLst>
            </c:dLbl>
            <c:dLbl>
              <c:idx val="1"/>
              <c:layout>
                <c:manualLayout>
                  <c:x val="-2.4955751029462841E-17"/>
                  <c:y val="2.4048096192384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B32-4E0E-A7C7-80E841B8581E}"/>
                </c:ext>
              </c:extLst>
            </c:dLbl>
            <c:dLbl>
              <c:idx val="2"/>
              <c:layout>
                <c:manualLayout>
                  <c:x val="-4.9911502058925682E-17"/>
                  <c:y val="2.4048096192384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B32-4E0E-A7C7-80E841B8581E}"/>
                </c:ext>
              </c:extLst>
            </c:dLbl>
            <c:dLbl>
              <c:idx val="3"/>
              <c:layout>
                <c:manualLayout>
                  <c:x val="0"/>
                  <c:y val="1.8704074816299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B32-4E0E-A7C7-80E841B8581E}"/>
                </c:ext>
              </c:extLst>
            </c:dLbl>
            <c:dLbl>
              <c:idx val="4"/>
              <c:layout>
                <c:manualLayout>
                  <c:x val="0"/>
                  <c:y val="2.6720106880427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B32-4E0E-A7C7-80E841B8581E}"/>
                </c:ext>
              </c:extLst>
            </c:dLbl>
            <c:dLbl>
              <c:idx val="5"/>
              <c:layout>
                <c:manualLayout>
                  <c:x val="1.3612385083869478E-3"/>
                  <c:y val="2.9392117568470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B32-4E0E-A7C7-80E841B8581E}"/>
                </c:ext>
              </c:extLst>
            </c:dLbl>
            <c:dLbl>
              <c:idx val="6"/>
              <c:layout>
                <c:manualLayout>
                  <c:x val="2.7224770167739954E-3"/>
                  <c:y val="2.6720106880427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B32-4E0E-A7C7-80E841B8581E}"/>
                </c:ext>
              </c:extLst>
            </c:dLbl>
            <c:dLbl>
              <c:idx val="7"/>
              <c:layout>
                <c:manualLayout>
                  <c:x val="-4.0837155251610933E-3"/>
                  <c:y val="3.2064128256512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B32-4E0E-A7C7-80E841B8581E}"/>
                </c:ext>
              </c:extLst>
            </c:dLbl>
            <c:dLbl>
              <c:idx val="8"/>
              <c:layout>
                <c:manualLayout>
                  <c:x val="-1.0406040037250156E-2"/>
                  <c:y val="-4.9225003196650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B32-4E0E-A7C7-80E841B8581E}"/>
                </c:ext>
              </c:extLst>
            </c:dLbl>
            <c:dLbl>
              <c:idx val="9"/>
              <c:layout>
                <c:manualLayout>
                  <c:x val="1.088985691256285E-2"/>
                  <c:y val="-1.5319797762585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B32-4E0E-A7C7-80E841B8581E}"/>
                </c:ext>
              </c:extLst>
            </c:dLbl>
            <c:dLbl>
              <c:idx val="10"/>
              <c:layout>
                <c:manualLayout>
                  <c:x val="1.4109882813610258E-2"/>
                  <c:y val="-1.9416335809966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B32-4E0E-A7C7-80E841B8581E}"/>
                </c:ext>
              </c:extLst>
            </c:dLbl>
            <c:dLbl>
              <c:idx val="11"/>
              <c:layout>
                <c:manualLayout>
                  <c:x val="4.4568237305157628E-3"/>
                  <c:y val="1.5913289140474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B32-4E0E-A7C7-80E841B8581E}"/>
                </c:ext>
              </c:extLst>
            </c:dLbl>
            <c:dLbl>
              <c:idx val="12"/>
              <c:layout>
                <c:manualLayout>
                  <c:x val="-1.4856079101719575E-3"/>
                  <c:y val="-1.12867906350603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B32-4E0E-A7C7-80E841B8581E}"/>
                </c:ext>
              </c:extLst>
            </c:dLbl>
            <c:dLbl>
              <c:idx val="13"/>
              <c:layout>
                <c:manualLayout>
                  <c:x val="1.9762094515312152E-3"/>
                  <c:y val="2.6601361170062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B32-4E0E-A7C7-80E841B85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SIMD优化!$A$19:$A$32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SIMD优化!$E$19:$E$32</c:f>
              <c:numCache>
                <c:formatCode>0.000_ </c:formatCode>
                <c:ptCount val="14"/>
                <c:pt idx="0">
                  <c:v>1.6522098306484923E-7</c:v>
                </c:pt>
                <c:pt idx="1">
                  <c:v>1.2463000467362518E-6</c:v>
                </c:pt>
                <c:pt idx="2">
                  <c:v>1.0499548847510458E-5</c:v>
                </c:pt>
                <c:pt idx="3">
                  <c:v>8.0731630400504567E-5</c:v>
                </c:pt>
                <c:pt idx="4">
                  <c:v>6.4799873437747192E-4</c:v>
                </c:pt>
                <c:pt idx="5">
                  <c:v>5.0961119751166406E-3</c:v>
                </c:pt>
                <c:pt idx="6">
                  <c:v>4.2349596122778672E-2</c:v>
                </c:pt>
                <c:pt idx="7">
                  <c:v>0.34086176351076797</c:v>
                </c:pt>
                <c:pt idx="8">
                  <c:v>2.5902757449436469</c:v>
                </c:pt>
                <c:pt idx="9">
                  <c:v>11.23584010715332</c:v>
                </c:pt>
                <c:pt idx="10">
                  <c:v>39.820572382206237</c:v>
                </c:pt>
                <c:pt idx="11">
                  <c:v>70.075579347533463</c:v>
                </c:pt>
                <c:pt idx="12">
                  <c:v>86.461997367871419</c:v>
                </c:pt>
                <c:pt idx="13">
                  <c:v>99.619495403915863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B32-4E0E-A7C7-80E841B85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836288"/>
        <c:axId val="307852096"/>
      </c:lineChart>
      <c:catAx>
        <c:axId val="3078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矩阵规模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n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059727823039852"/>
              <c:y val="0.9144327904922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7846272"/>
        <c:crosses val="autoZero"/>
        <c:auto val="1"/>
        <c:lblAlgn val="ctr"/>
        <c:lblOffset val="100"/>
        <c:noMultiLvlLbl val="0"/>
      </c:catAx>
      <c:valAx>
        <c:axId val="3078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所耗时间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ms </a:t>
                </a: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的对数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log(ms)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28800"/>
        <c:crosses val="autoZero"/>
        <c:crossBetween val="between"/>
      </c:valAx>
      <c:valAx>
        <c:axId val="307852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浮点帧率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Gflops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36288"/>
        <c:crosses val="max"/>
        <c:crossBetween val="between"/>
      </c:valAx>
      <c:catAx>
        <c:axId val="30783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5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SIMD</a:t>
            </a:r>
            <a:r>
              <a:rPr lang="zh-CN" alt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优化与打包优化</a:t>
            </a:r>
            <a:r>
              <a:rPr lang="en-US" altLang="zh-CN" sz="24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+OpenMP+SIMD</a:t>
            </a:r>
            <a:r>
              <a:rPr lang="zh-CN" alt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效率对比</a:t>
            </a:r>
          </a:p>
        </c:rich>
      </c:tx>
      <c:layout>
        <c:manualLayout>
          <c:xMode val="edge"/>
          <c:yMode val="edge"/>
          <c:x val="0.207258015679564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'SIMD-plain'!$B$20</c:f>
              <c:strCache>
                <c:ptCount val="1"/>
                <c:pt idx="0">
                  <c:v>SIMD（时间 ms）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-5.2857609300275546E-3"/>
                  <c:y val="-6.45816699165082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2A4-48BB-BDA7-EAD64B6DA661}"/>
                </c:ext>
              </c:extLst>
            </c:dLbl>
            <c:dLbl>
              <c:idx val="8"/>
              <c:layout>
                <c:manualLayout>
                  <c:x val="-6.6072011625344434E-3"/>
                  <c:y val="5.28401585204755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2A4-48BB-BDA7-EAD64B6DA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'SIMD-plain'!$A$21:$A$34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'SIMD-plain'!$B$21:$B$34</c:f>
              <c:numCache>
                <c:formatCode>0.00_ </c:formatCode>
                <c:ptCount val="14"/>
                <c:pt idx="0">
                  <c:v>-3.6206841463450772</c:v>
                </c:pt>
                <c:pt idx="1">
                  <c:v>-3.3910303783098676</c:v>
                </c:pt>
                <c:pt idx="2">
                  <c:v>-3.0105734995892193</c:v>
                </c:pt>
                <c:pt idx="3">
                  <c:v>-2.3200436397127215</c:v>
                </c:pt>
                <c:pt idx="4">
                  <c:v>-2.0242447281218854</c:v>
                </c:pt>
                <c:pt idx="5">
                  <c:v>-1.3843940500634502</c:v>
                </c:pt>
                <c:pt idx="6">
                  <c:v>-0.68006669507815054</c:v>
                </c:pt>
                <c:pt idx="7">
                  <c:v>0.14949623346574195</c:v>
                </c:pt>
                <c:pt idx="8">
                  <c:v>0.92818264738061351</c:v>
                </c:pt>
                <c:pt idx="9">
                  <c:v>1.7846292016942999</c:v>
                </c:pt>
                <c:pt idx="10">
                  <c:v>2.6799394811853898</c:v>
                </c:pt>
                <c:pt idx="11">
                  <c:v>3.6298065524140388</c:v>
                </c:pt>
                <c:pt idx="12">
                  <c:v>4.5628345498106153</c:v>
                </c:pt>
                <c:pt idx="13">
                  <c:v>5.4564771026460841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4-48BB-BDA7-EAD64B6DA661}"/>
            </c:ext>
          </c:extLst>
        </c:ser>
        <c:ser>
          <c:idx val="2"/>
          <c:order val="2"/>
          <c:tx>
            <c:strRef>
              <c:f>'SIMD-plain'!$D$20</c:f>
              <c:strCache>
                <c:ptCount val="1"/>
                <c:pt idx="0">
                  <c:v>打包优化 + OpenMP + SIMD（时间ms）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113062200184962E-17"/>
                  <c:y val="5.28401585204755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2A4-48BB-BDA7-EAD64B6DA661}"/>
                </c:ext>
              </c:extLst>
            </c:dLbl>
            <c:dLbl>
              <c:idx val="1"/>
              <c:layout>
                <c:manualLayout>
                  <c:x val="2.6428804650137773E-3"/>
                  <c:y val="1.0568031704095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2A4-48BB-BDA7-EAD64B6DA661}"/>
                </c:ext>
              </c:extLst>
            </c:dLbl>
            <c:dLbl>
              <c:idx val="2"/>
              <c:layout>
                <c:manualLayout>
                  <c:x val="-2.4226124400369923E-17"/>
                  <c:y val="3.5226772346983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2A4-48BB-BDA7-EAD64B6DA661}"/>
                </c:ext>
              </c:extLst>
            </c:dLbl>
            <c:dLbl>
              <c:idx val="3"/>
              <c:layout>
                <c:manualLayout>
                  <c:x val="0"/>
                  <c:y val="5.28401585204755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2A4-48BB-BDA7-EAD64B6DA661}"/>
                </c:ext>
              </c:extLst>
            </c:dLbl>
            <c:dLbl>
              <c:idx val="4"/>
              <c:layout>
                <c:manualLayout>
                  <c:x val="1.3214402325068403E-3"/>
                  <c:y val="3.52267723469837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2A4-48BB-BDA7-EAD64B6DA661}"/>
                </c:ext>
              </c:extLst>
            </c:dLbl>
            <c:dLbl>
              <c:idx val="5"/>
              <c:layout>
                <c:manualLayout>
                  <c:x val="1.3214402325068886E-3"/>
                  <c:y val="8.80669308674586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2A4-48BB-BDA7-EAD64B6DA661}"/>
                </c:ext>
              </c:extLst>
            </c:dLbl>
            <c:dLbl>
              <c:idx val="6"/>
              <c:layout>
                <c:manualLayout>
                  <c:x val="0"/>
                  <c:y val="1.0568031704095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2A4-48BB-BDA7-EAD64B6DA661}"/>
                </c:ext>
              </c:extLst>
            </c:dLbl>
            <c:dLbl>
              <c:idx val="7"/>
              <c:layout>
                <c:manualLayout>
                  <c:x val="0"/>
                  <c:y val="8.80669308674586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2A4-48BB-BDA7-EAD64B6DA661}"/>
                </c:ext>
              </c:extLst>
            </c:dLbl>
            <c:dLbl>
              <c:idx val="8"/>
              <c:layout>
                <c:manualLayout>
                  <c:x val="2.6428804650137773E-3"/>
                  <c:y val="5.28401585204755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2A4-48BB-BDA7-EAD64B6DA661}"/>
                </c:ext>
              </c:extLst>
            </c:dLbl>
            <c:dLbl>
              <c:idx val="9"/>
              <c:layout>
                <c:manualLayout>
                  <c:x val="3.9643206975205694E-3"/>
                  <c:y val="1.0568031704095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2A4-48BB-BDA7-EAD64B6DA661}"/>
                </c:ext>
              </c:extLst>
            </c:dLbl>
            <c:dLbl>
              <c:idx val="10"/>
              <c:layout>
                <c:manualLayout>
                  <c:x val="5.2857609300275546E-3"/>
                  <c:y val="5.28401585204755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2A4-48BB-BDA7-EAD64B6DA661}"/>
                </c:ext>
              </c:extLst>
            </c:dLbl>
            <c:dLbl>
              <c:idx val="11"/>
              <c:layout>
                <c:manualLayout>
                  <c:x val="5.2857609300274574E-3"/>
                  <c:y val="5.28401585204755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2A4-48BB-BDA7-EAD64B6DA661}"/>
                </c:ext>
              </c:extLst>
            </c:dLbl>
            <c:dLbl>
              <c:idx val="12"/>
              <c:layout>
                <c:manualLayout>
                  <c:x val="3.9643206975205694E-3"/>
                  <c:y val="5.28401585204755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2A4-48BB-BDA7-EAD64B6DA661}"/>
                </c:ext>
              </c:extLst>
            </c:dLbl>
            <c:dLbl>
              <c:idx val="13"/>
              <c:layout>
                <c:manualLayout>
                  <c:x val="2.6428804650137773E-3"/>
                  <c:y val="1.0568031704095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2A4-48BB-BDA7-EAD64B6DA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'SIMD-plain'!$A$21:$A$34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'SIMD-plain'!$D$21:$D$34</c:f>
              <c:numCache>
                <c:formatCode>0.00_ </c:formatCode>
                <c:ptCount val="14"/>
                <c:pt idx="0">
                  <c:v>1.0829647937777516</c:v>
                </c:pt>
                <c:pt idx="1">
                  <c:v>1.1084973713482591</c:v>
                </c:pt>
                <c:pt idx="2">
                  <c:v>1.0860393312680392</c:v>
                </c:pt>
                <c:pt idx="3">
                  <c:v>1.1032562333550511</c:v>
                </c:pt>
                <c:pt idx="4">
                  <c:v>1.1018157859917439</c:v>
                </c:pt>
                <c:pt idx="5">
                  <c:v>1.1092409685882032</c:v>
                </c:pt>
                <c:pt idx="6">
                  <c:v>1.0927206446840991</c:v>
                </c:pt>
                <c:pt idx="7">
                  <c:v>1.0900816180388213</c:v>
                </c:pt>
                <c:pt idx="8">
                  <c:v>1.1124038927178745</c:v>
                </c:pt>
                <c:pt idx="9">
                  <c:v>1.3782343282928957</c:v>
                </c:pt>
                <c:pt idx="10">
                  <c:v>1.7318223672841124</c:v>
                </c:pt>
                <c:pt idx="11">
                  <c:v>2.3894531556129364</c:v>
                </c:pt>
                <c:pt idx="12">
                  <c:v>3.201284575570396</c:v>
                </c:pt>
                <c:pt idx="13">
                  <c:v>4.0428554889606136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4-48BB-BDA7-EAD64B6DA6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20466735"/>
        <c:axId val="520465903"/>
      </c:barChart>
      <c:lineChart>
        <c:grouping val="standard"/>
        <c:varyColors val="0"/>
        <c:ser>
          <c:idx val="1"/>
          <c:order val="1"/>
          <c:tx>
            <c:strRef>
              <c:f>'SIMD-plain'!$C$20</c:f>
              <c:strCache>
                <c:ptCount val="1"/>
                <c:pt idx="0">
                  <c:v>SIMD（浮点帧率 Gflops）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072011625344434E-3"/>
                  <c:y val="-2.2897402025539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2A4-48BB-BDA7-EAD64B6DA661}"/>
                </c:ext>
              </c:extLst>
            </c:dLbl>
            <c:dLbl>
              <c:idx val="1"/>
              <c:layout>
                <c:manualLayout>
                  <c:x val="-1.3214402325068887E-2"/>
                  <c:y val="-2.2897402025539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2A4-48BB-BDA7-EAD64B6DA661}"/>
                </c:ext>
              </c:extLst>
            </c:dLbl>
            <c:dLbl>
              <c:idx val="2"/>
              <c:layout>
                <c:manualLayout>
                  <c:x val="-2.3785924185124045E-2"/>
                  <c:y val="-2.1136063408190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2A4-48BB-BDA7-EAD64B6DA661}"/>
                </c:ext>
              </c:extLst>
            </c:dLbl>
            <c:dLbl>
              <c:idx val="3"/>
              <c:layout>
                <c:manualLayout>
                  <c:x val="-9.2500816275482688E-3"/>
                  <c:y val="-2.289740202553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2A4-48BB-BDA7-EAD64B6DA661}"/>
                </c:ext>
              </c:extLst>
            </c:dLbl>
            <c:dLbl>
              <c:idx val="4"/>
              <c:layout>
                <c:manualLayout>
                  <c:x val="-9.2500816275482203E-3"/>
                  <c:y val="-2.64200792602377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2A4-48BB-BDA7-EAD64B6DA661}"/>
                </c:ext>
              </c:extLst>
            </c:dLbl>
            <c:dLbl>
              <c:idx val="5"/>
              <c:layout>
                <c:manualLayout>
                  <c:x val="-4.8452248800739847E-17"/>
                  <c:y val="-2.2897402025539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2A4-48BB-BDA7-EAD64B6DA661}"/>
                </c:ext>
              </c:extLst>
            </c:dLbl>
            <c:dLbl>
              <c:idx val="6"/>
              <c:layout>
                <c:manualLayout>
                  <c:x val="0"/>
                  <c:y val="-1.9374724790841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2A4-48BB-BDA7-EAD64B6DA661}"/>
                </c:ext>
              </c:extLst>
            </c:dLbl>
            <c:dLbl>
              <c:idx val="7"/>
              <c:layout>
                <c:manualLayout>
                  <c:x val="-1.0571521860055109E-2"/>
                  <c:y val="-2.4658740642888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2A4-48BB-BDA7-EAD64B6DA661}"/>
                </c:ext>
              </c:extLst>
            </c:dLbl>
            <c:dLbl>
              <c:idx val="8"/>
              <c:layout>
                <c:manualLayout>
                  <c:x val="-1.9821603487603329E-2"/>
                  <c:y val="-1.7613386173491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A4-48BB-BDA7-EAD64B6DA661}"/>
                </c:ext>
              </c:extLst>
            </c:dLbl>
            <c:dLbl>
              <c:idx val="9"/>
              <c:layout>
                <c:manualLayout>
                  <c:x val="3.9643206975206657E-3"/>
                  <c:y val="-1.76133861734918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2A4-48BB-BDA7-EAD64B6DA661}"/>
                </c:ext>
              </c:extLst>
            </c:dLbl>
            <c:dLbl>
              <c:idx val="10"/>
              <c:layout>
                <c:manualLayout>
                  <c:x val="3.9643206975205694E-3"/>
                  <c:y val="-2.1136063408190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2A4-48BB-BDA7-EAD64B6DA661}"/>
                </c:ext>
              </c:extLst>
            </c:dLbl>
            <c:dLbl>
              <c:idx val="11"/>
              <c:layout>
                <c:manualLayout>
                  <c:x val="3.9643206975206657E-3"/>
                  <c:y val="-1.5852047556142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2A4-48BB-BDA7-EAD64B6DA661}"/>
                </c:ext>
              </c:extLst>
            </c:dLbl>
            <c:dLbl>
              <c:idx val="12"/>
              <c:layout>
                <c:manualLayout>
                  <c:x val="1.3214402325069856E-3"/>
                  <c:y val="-1.4090708938793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2A4-48BB-BDA7-EAD64B6DA661}"/>
                </c:ext>
              </c:extLst>
            </c:dLbl>
            <c:dLbl>
              <c:idx val="13"/>
              <c:layout>
                <c:manualLayout>
                  <c:x val="-3.9643206975206657E-3"/>
                  <c:y val="-1.5852047556142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2A4-48BB-BDA7-EAD64B6DA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'SIMD-plain'!$A$21:$A$34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'SIMD-plain'!$C$21:$C$34</c:f>
              <c:numCache>
                <c:formatCode>0.000_ </c:formatCode>
                <c:ptCount val="14"/>
                <c:pt idx="0">
                  <c:v>8.3505319497615294E-3</c:v>
                </c:pt>
                <c:pt idx="1">
                  <c:v>3.9368635352690071E-2</c:v>
                </c:pt>
                <c:pt idx="2">
                  <c:v>0.13115458247963313</c:v>
                </c:pt>
                <c:pt idx="3">
                  <c:v>0.21396542285334594</c:v>
                </c:pt>
                <c:pt idx="4">
                  <c:v>0.86623289462317021</c:v>
                </c:pt>
                <c:pt idx="5">
                  <c:v>1.5880858665543582</c:v>
                </c:pt>
                <c:pt idx="6">
                  <c:v>2.5097855393503217</c:v>
                </c:pt>
                <c:pt idx="7">
                  <c:v>2.9727861648593095</c:v>
                </c:pt>
                <c:pt idx="8">
                  <c:v>3.9588335690229095</c:v>
                </c:pt>
                <c:pt idx="9">
                  <c:v>4.4076862916895383</c:v>
                </c:pt>
                <c:pt idx="10">
                  <c:v>4.4873545448732601</c:v>
                </c:pt>
                <c:pt idx="11">
                  <c:v>4.0291487406293145</c:v>
                </c:pt>
                <c:pt idx="12">
                  <c:v>3.760757149063878</c:v>
                </c:pt>
                <c:pt idx="13">
                  <c:v>3.8434631710302436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A4-48BB-BDA7-EAD64B6DA661}"/>
            </c:ext>
          </c:extLst>
        </c:ser>
        <c:ser>
          <c:idx val="3"/>
          <c:order val="3"/>
          <c:tx>
            <c:strRef>
              <c:f>'SIMD-plain'!$E$20</c:f>
              <c:strCache>
                <c:ptCount val="1"/>
                <c:pt idx="0">
                  <c:v>打包优化 + OpenMP + SIMD（浮点帧率 Gflops）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3785924185123996E-2"/>
                  <c:y val="2.642007926023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A4-48BB-BDA7-EAD64B6DA661}"/>
                </c:ext>
              </c:extLst>
            </c:dLbl>
            <c:dLbl>
              <c:idx val="1"/>
              <c:layout>
                <c:manualLayout>
                  <c:x val="-1.8500163255096465E-2"/>
                  <c:y val="2.642007926023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A4-48BB-BDA7-EAD64B6DA661}"/>
                </c:ext>
              </c:extLst>
            </c:dLbl>
            <c:dLbl>
              <c:idx val="2"/>
              <c:layout>
                <c:manualLayout>
                  <c:x val="-1.9821603487603354E-2"/>
                  <c:y val="2.4658740642888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A4-48BB-BDA7-EAD64B6DA661}"/>
                </c:ext>
              </c:extLst>
            </c:dLbl>
            <c:dLbl>
              <c:idx val="3"/>
              <c:layout>
                <c:manualLayout>
                  <c:x val="-2.2464483952617156E-2"/>
                  <c:y val="2.64200792602377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A4-48BB-BDA7-EAD64B6DA661}"/>
                </c:ext>
              </c:extLst>
            </c:dLbl>
            <c:dLbl>
              <c:idx val="4"/>
              <c:layout>
                <c:manualLayout>
                  <c:x val="-2.3785924185123996E-2"/>
                  <c:y val="2.642007926023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A4-48BB-BDA7-EAD64B6DA661}"/>
                </c:ext>
              </c:extLst>
            </c:dLbl>
            <c:dLbl>
              <c:idx val="5"/>
              <c:layout>
                <c:manualLayout>
                  <c:x val="-2.114304372011017E-2"/>
                  <c:y val="2.1136063408190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A4-48BB-BDA7-EAD64B6DA661}"/>
                </c:ext>
              </c:extLst>
            </c:dLbl>
            <c:dLbl>
              <c:idx val="6"/>
              <c:layout>
                <c:manualLayout>
                  <c:x val="-1.1892962092561998E-2"/>
                  <c:y val="1.2329370321444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A4-48BB-BDA7-EAD64B6DA661}"/>
                </c:ext>
              </c:extLst>
            </c:dLbl>
            <c:dLbl>
              <c:idx val="7"/>
              <c:layout>
                <c:manualLayout>
                  <c:x val="-5.2857609300275546E-3"/>
                  <c:y val="1.5852047556142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A4-48BB-BDA7-EAD64B6DA661}"/>
                </c:ext>
              </c:extLst>
            </c:dLbl>
            <c:dLbl>
              <c:idx val="8"/>
              <c:layout>
                <c:manualLayout>
                  <c:x val="-2.1143043720110218E-2"/>
                  <c:y val="2.64200792602377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A4-48BB-BDA7-EAD64B6DA661}"/>
                </c:ext>
              </c:extLst>
            </c:dLbl>
            <c:dLbl>
              <c:idx val="9"/>
              <c:layout>
                <c:manualLayout>
                  <c:x val="7.928641395041331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2A4-48BB-BDA7-EAD64B6DA661}"/>
                </c:ext>
              </c:extLst>
            </c:dLbl>
            <c:dLbl>
              <c:idx val="10"/>
              <c:layout>
                <c:manualLayout>
                  <c:x val="2.6428804650136806E-3"/>
                  <c:y val="8.80669308674579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2A4-48BB-BDA7-EAD64B6DA661}"/>
                </c:ext>
              </c:extLst>
            </c:dLbl>
            <c:dLbl>
              <c:idx val="11"/>
              <c:layout>
                <c:manualLayout>
                  <c:x val="-1.1892962092561998E-2"/>
                  <c:y val="4.2272126816380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2A4-48BB-BDA7-EAD64B6DA661}"/>
                </c:ext>
              </c:extLst>
            </c:dLbl>
            <c:dLbl>
              <c:idx val="12"/>
              <c:layout>
                <c:manualLayout>
                  <c:x val="1.7178723022589552E-2"/>
                  <c:y val="-1.0568031704095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2A4-48BB-BDA7-EAD64B6DA661}"/>
                </c:ext>
              </c:extLst>
            </c:dLbl>
            <c:dLbl>
              <c:idx val="13"/>
              <c:layout>
                <c:manualLayout>
                  <c:x val="-1.8500163255096538E-2"/>
                  <c:y val="-2.1136063408190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2A4-48BB-BDA7-EAD64B6DA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'SIMD-plain'!$A$21:$A$34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'SIMD-plain'!$E$21:$E$34</c:f>
              <c:numCache>
                <c:formatCode>0.000_ </c:formatCode>
                <c:ptCount val="14"/>
                <c:pt idx="0">
                  <c:v>1.6522098306484923E-7</c:v>
                </c:pt>
                <c:pt idx="1">
                  <c:v>1.2463000467362518E-6</c:v>
                </c:pt>
                <c:pt idx="2">
                  <c:v>1.0499548847510458E-5</c:v>
                </c:pt>
                <c:pt idx="3">
                  <c:v>8.0731630400504567E-5</c:v>
                </c:pt>
                <c:pt idx="4">
                  <c:v>6.4799873437747192E-4</c:v>
                </c:pt>
                <c:pt idx="5">
                  <c:v>5.0961119751166406E-3</c:v>
                </c:pt>
                <c:pt idx="6">
                  <c:v>4.2349596122778672E-2</c:v>
                </c:pt>
                <c:pt idx="7">
                  <c:v>0.34086176351076797</c:v>
                </c:pt>
                <c:pt idx="8">
                  <c:v>2.5902757449436469</c:v>
                </c:pt>
                <c:pt idx="9">
                  <c:v>11.23584010715332</c:v>
                </c:pt>
                <c:pt idx="10">
                  <c:v>39.820572382206237</c:v>
                </c:pt>
                <c:pt idx="11">
                  <c:v>70.075579347533463</c:v>
                </c:pt>
                <c:pt idx="12">
                  <c:v>86.461997367871419</c:v>
                </c:pt>
                <c:pt idx="13">
                  <c:v>99.619495403915863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A4-48BB-BDA7-EAD64B6DA6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0464239"/>
        <c:axId val="520475887"/>
      </c:lineChart>
      <c:catAx>
        <c:axId val="5204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矩阵规模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n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827880224657336"/>
              <c:y val="0.93857310768782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65903"/>
        <c:crosses val="autoZero"/>
        <c:auto val="1"/>
        <c:lblAlgn val="ctr"/>
        <c:lblOffset val="100"/>
        <c:noMultiLvlLbl val="0"/>
      </c:catAx>
      <c:valAx>
        <c:axId val="520465903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所耗时间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ms </a:t>
                </a: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的对数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log(ms)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66735"/>
        <c:crosses val="autoZero"/>
        <c:crossBetween val="between"/>
      </c:valAx>
      <c:valAx>
        <c:axId val="520475887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浮点频率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Gflops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64239"/>
        <c:crosses val="max"/>
        <c:crossBetween val="between"/>
      </c:valAx>
      <c:catAx>
        <c:axId val="520464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475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 u="none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不同算法相较标准结果误差对比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误差分析!$B$39</c:f>
              <c:strCache>
                <c:ptCount val="1"/>
                <c:pt idx="0">
                  <c:v>SIMD优化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05030379489854E-2"/>
                  <c:y val="-3.90201224846894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62-4B75-8FC1-5B6CCFE995B4}"/>
                </c:ext>
              </c:extLst>
            </c:dLbl>
            <c:dLbl>
              <c:idx val="1"/>
              <c:layout>
                <c:manualLayout>
                  <c:x val="-6.405162338133151E-2"/>
                  <c:y val="5.8843085790746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62-4B75-8FC1-5B6CCFE995B4}"/>
                </c:ext>
              </c:extLst>
            </c:dLbl>
            <c:dLbl>
              <c:idx val="2"/>
              <c:layout>
                <c:manualLayout>
                  <c:x val="-1.6906135351865546E-2"/>
                  <c:y val="4.054243219597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962-4B75-8FC1-5B6CCFE995B4}"/>
                </c:ext>
              </c:extLst>
            </c:dLbl>
            <c:dLbl>
              <c:idx val="3"/>
              <c:layout>
                <c:manualLayout>
                  <c:x val="-5.9631733878569043E-2"/>
                  <c:y val="3.2699294941073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962-4B75-8FC1-5B6CCFE995B4}"/>
                </c:ext>
              </c:extLst>
            </c:dLbl>
            <c:dLbl>
              <c:idx val="4"/>
              <c:layout>
                <c:manualLayout>
                  <c:x val="-2.1326024854627978E-2"/>
                  <c:y val="4.8385569450877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962-4B75-8FC1-5B6CCFE995B4}"/>
                </c:ext>
              </c:extLst>
            </c:dLbl>
            <c:dLbl>
              <c:idx val="5"/>
              <c:layout>
                <c:manualLayout>
                  <c:x val="2.2467191601049869E-3"/>
                  <c:y val="2.7470536771138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962-4B75-8FC1-5B6CCFE995B4}"/>
                </c:ext>
              </c:extLst>
            </c:dLbl>
            <c:dLbl>
              <c:idx val="6"/>
              <c:layout>
                <c:manualLayout>
                  <c:x val="2.2467191601047709E-3"/>
                  <c:y val="1.178426226133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962-4B75-8FC1-5B6CCFE995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误差分析!$A$40:$A$46</c:f>
              <c:numCache>
                <c:formatCode>General</c:formatCode>
                <c:ptCount val="7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误差分析!$B$40:$B$46</c:f>
              <c:numCache>
                <c:formatCode>0.00_ </c:formatCode>
                <c:ptCount val="7"/>
                <c:pt idx="0">
                  <c:v>6.3244836664598667</c:v>
                </c:pt>
                <c:pt idx="1">
                  <c:v>4.7549620861166693</c:v>
                </c:pt>
                <c:pt idx="2">
                  <c:v>4.3768089119263491</c:v>
                </c:pt>
                <c:pt idx="3">
                  <c:v>3.5537374496530547</c:v>
                </c:pt>
                <c:pt idx="4">
                  <c:v>2.9608511460853504</c:v>
                </c:pt>
                <c:pt idx="5">
                  <c:v>2.9169940606525131</c:v>
                </c:pt>
                <c:pt idx="6">
                  <c:v>2.7422671161360777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62-4B75-8FC1-5B6CCFE995B4}"/>
            </c:ext>
          </c:extLst>
        </c:ser>
        <c:ser>
          <c:idx val="1"/>
          <c:order val="1"/>
          <c:tx>
            <c:strRef>
              <c:f>误差分析!$C$39</c:f>
              <c:strCache>
                <c:ptCount val="1"/>
                <c:pt idx="0">
                  <c:v>打包访存优化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165803860152839E-2"/>
                  <c:y val="4.5771190365910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62-4B75-8FC1-5B6CCFE995B4}"/>
                </c:ext>
              </c:extLst>
            </c:dLbl>
            <c:dLbl>
              <c:idx val="1"/>
              <c:layout>
                <c:manualLayout>
                  <c:x val="-2.2799321355548841E-2"/>
                  <c:y val="-5.6189593947815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62-4B75-8FC1-5B6CCFE995B4}"/>
                </c:ext>
              </c:extLst>
            </c:dLbl>
            <c:dLbl>
              <c:idx val="2"/>
              <c:layout>
                <c:manualLayout>
                  <c:x val="8.1399051637881734E-3"/>
                  <c:y val="1.439864134630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962-4B75-8FC1-5B6CCFE995B4}"/>
                </c:ext>
              </c:extLst>
            </c:dLbl>
            <c:dLbl>
              <c:idx val="4"/>
              <c:layout>
                <c:manualLayout>
                  <c:x val="-1.5432838850944845E-2"/>
                  <c:y val="-3.2660182183109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962-4B75-8FC1-5B6CCFE995B4}"/>
                </c:ext>
              </c:extLst>
            </c:dLbl>
            <c:dLbl>
              <c:idx val="5"/>
              <c:layout>
                <c:manualLayout>
                  <c:x val="2.5819463174837951E-2"/>
                  <c:y val="-3.0045803098142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962-4B75-8FC1-5B6CCFE995B4}"/>
                </c:ext>
              </c:extLst>
            </c:dLbl>
            <c:dLbl>
              <c:idx val="6"/>
              <c:layout>
                <c:manualLayout>
                  <c:x val="-2.1731703426575519E-3"/>
                  <c:y val="-3.2660182183109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962-4B75-8FC1-5B6CCFE995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误差分析!$A$40:$A$46</c:f>
              <c:numCache>
                <c:formatCode>General</c:formatCode>
                <c:ptCount val="7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误差分析!$C$40:$C$46</c:f>
              <c:numCache>
                <c:formatCode>0.00_ </c:formatCode>
                <c:ptCount val="7"/>
                <c:pt idx="0">
                  <c:v>4.1467033918631753</c:v>
                </c:pt>
                <c:pt idx="1">
                  <c:v>5.1734303232752428</c:v>
                </c:pt>
                <c:pt idx="2">
                  <c:v>3.4743989283455892</c:v>
                </c:pt>
                <c:pt idx="3">
                  <c:v>4.4241455271765826</c:v>
                </c:pt>
                <c:pt idx="4">
                  <c:v>3.6879058262927416</c:v>
                </c:pt>
                <c:pt idx="5">
                  <c:v>3.0267665788437692</c:v>
                </c:pt>
                <c:pt idx="6">
                  <c:v>3.1209592565855955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962-4B75-8FC1-5B6CCFE995B4}"/>
            </c:ext>
          </c:extLst>
        </c:ser>
        <c:ser>
          <c:idx val="2"/>
          <c:order val="2"/>
          <c:tx>
            <c:strRef>
              <c:f>误差分析!$D$39</c:f>
              <c:strCache>
                <c:ptCount val="1"/>
                <c:pt idx="0">
                  <c:v>strassen算法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058989863836079E-2"/>
                  <c:y val="-3.266018218310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62-4B75-8FC1-5B6CCFE995B4}"/>
                </c:ext>
              </c:extLst>
            </c:dLbl>
            <c:dLbl>
              <c:idx val="1"/>
              <c:layout>
                <c:manualLayout>
                  <c:x val="-5.5211844375806618E-2"/>
                  <c:y val="8.2372497555452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962-4B75-8FC1-5B6CCFE995B4}"/>
                </c:ext>
              </c:extLst>
            </c:dLbl>
            <c:dLbl>
              <c:idx val="2"/>
              <c:layout>
                <c:manualLayout>
                  <c:x val="-3.1639100361073702E-2"/>
                  <c:y val="4.3156811280942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962-4B75-8FC1-5B6CCFE995B4}"/>
                </c:ext>
              </c:extLst>
            </c:dLbl>
            <c:dLbl>
              <c:idx val="3"/>
              <c:layout>
                <c:manualLayout>
                  <c:x val="-2.7219210858311218E-2"/>
                  <c:y val="4.0542432195975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962-4B75-8FC1-5B6CCFE995B4}"/>
                </c:ext>
              </c:extLst>
            </c:dLbl>
            <c:dLbl>
              <c:idx val="4"/>
              <c:layout>
                <c:manualLayout>
                  <c:x val="-3.7532286364756889E-2"/>
                  <c:y val="2.4856157686171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962-4B75-8FC1-5B6CCFE995B4}"/>
                </c:ext>
              </c:extLst>
            </c:dLbl>
            <c:dLbl>
              <c:idx val="5"/>
              <c:layout>
                <c:manualLayout>
                  <c:x val="-2.8692507359232029E-2"/>
                  <c:y val="3.0084915856106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962-4B75-8FC1-5B6CCFE995B4}"/>
                </c:ext>
              </c:extLst>
            </c:dLbl>
            <c:dLbl>
              <c:idx val="6"/>
              <c:layout>
                <c:manualLayout>
                  <c:x val="-1.9852728353707168E-2"/>
                  <c:y val="3.7928053111008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962-4B75-8FC1-5B6CCFE995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误差分析!$A$40:$A$46</c:f>
              <c:numCache>
                <c:formatCode>General</c:formatCode>
                <c:ptCount val="7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误差分析!$D$40:$D$46</c:f>
              <c:numCache>
                <c:formatCode>0.00_ </c:formatCode>
                <c:ptCount val="7"/>
                <c:pt idx="0">
                  <c:v>4.1839895288323126</c:v>
                </c:pt>
                <c:pt idx="1">
                  <c:v>4.4101540048509582</c:v>
                </c:pt>
                <c:pt idx="2">
                  <c:v>3.2314817317262388</c:v>
                </c:pt>
                <c:pt idx="3">
                  <c:v>2.6423558036832309</c:v>
                </c:pt>
                <c:pt idx="4">
                  <c:v>1.8419003588177976</c:v>
                </c:pt>
                <c:pt idx="5">
                  <c:v>0.51847369423916012</c:v>
                </c:pt>
                <c:pt idx="6">
                  <c:v>0.51847369423916012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962-4B75-8FC1-5B6CCFE995B4}"/>
            </c:ext>
          </c:extLst>
        </c:ser>
        <c:ser>
          <c:idx val="3"/>
          <c:order val="3"/>
          <c:tx>
            <c:strRef>
              <c:f>误差分析!$E$39</c:f>
              <c:strCache>
                <c:ptCount val="1"/>
                <c:pt idx="0">
                  <c:v>2 * 2矩阵分块算法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7919548730442E-2"/>
                  <c:y val="-3.2660182183109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62-4B75-8FC1-5B6CCFE995B4}"/>
                </c:ext>
              </c:extLst>
            </c:dLbl>
            <c:dLbl>
              <c:idx val="1"/>
              <c:layout>
                <c:manualLayout>
                  <c:x val="-6.1105030379489854E-2"/>
                  <c:y val="5.8843085790746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962-4B75-8FC1-5B6CCFE995B4}"/>
                </c:ext>
              </c:extLst>
            </c:dLbl>
            <c:dLbl>
              <c:idx val="2"/>
              <c:layout>
                <c:manualLayout>
                  <c:x val="-5.0791954873044186E-2"/>
                  <c:y val="2.2241778601204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962-4B75-8FC1-5B6CCFE995B4}"/>
                </c:ext>
              </c:extLst>
            </c:dLbl>
            <c:dLbl>
              <c:idx val="3"/>
              <c:layout>
                <c:manualLayout>
                  <c:x val="-7.1418105885935584E-2"/>
                  <c:y val="2.224177860120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962-4B75-8FC1-5B6CCFE995B4}"/>
                </c:ext>
              </c:extLst>
            </c:dLbl>
            <c:dLbl>
              <c:idx val="4"/>
              <c:layout>
                <c:manualLayout>
                  <c:x val="-5.3738547874885911E-2"/>
                  <c:y val="-3.2660182183109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962-4B75-8FC1-5B6CCFE995B4}"/>
                </c:ext>
              </c:extLst>
            </c:dLbl>
            <c:dLbl>
              <c:idx val="5"/>
              <c:layout>
                <c:manualLayout>
                  <c:x val="-3.0165803860152839E-2"/>
                  <c:y val="3.5313674026040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62-4B75-8FC1-5B6CCFE995B4}"/>
                </c:ext>
              </c:extLst>
            </c:dLbl>
            <c:dLbl>
              <c:idx val="6"/>
              <c:layout>
                <c:manualLayout>
                  <c:x val="2.2467191601047709E-3"/>
                  <c:y val="-1.6973907673305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962-4B75-8FC1-5B6CCFE995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误差分析!$A$40:$A$46</c:f>
              <c:numCache>
                <c:formatCode>General</c:formatCode>
                <c:ptCount val="7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误差分析!$E$40:$E$46</c:f>
              <c:numCache>
                <c:formatCode>0.00_ </c:formatCode>
                <c:ptCount val="7"/>
                <c:pt idx="0">
                  <c:v>6.5146008660513557</c:v>
                </c:pt>
                <c:pt idx="1">
                  <c:v>4.4717438886878353</c:v>
                </c:pt>
                <c:pt idx="2">
                  <c:v>4.4363857783008731</c:v>
                </c:pt>
                <c:pt idx="3">
                  <c:v>3.790187908688416</c:v>
                </c:pt>
                <c:pt idx="4">
                  <c:v>3.2787312871135641</c:v>
                </c:pt>
                <c:pt idx="5">
                  <c:v>2.4179927334359186</c:v>
                </c:pt>
                <c:pt idx="6">
                  <c:v>2.7627138114821257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962-4B75-8FC1-5B6CCFE995B4}"/>
            </c:ext>
          </c:extLst>
        </c:ser>
        <c:ser>
          <c:idx val="4"/>
          <c:order val="4"/>
          <c:tx>
            <c:strRef>
              <c:f>误差分析!$F$39</c:f>
              <c:strCache>
                <c:ptCount val="1"/>
                <c:pt idx="0">
                  <c:v>循环优化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578326880410665E-2"/>
                  <c:y val="3.5313674026040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62-4B75-8FC1-5B6CCFE995B4}"/>
                </c:ext>
              </c:extLst>
            </c:dLbl>
            <c:dLbl>
              <c:idx val="1"/>
              <c:layout>
                <c:manualLayout>
                  <c:x val="1.2559794666550659E-2"/>
                  <c:y val="-4.3117698522978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62-4B75-8FC1-5B6CCFE995B4}"/>
                </c:ext>
              </c:extLst>
            </c:dLbl>
            <c:dLbl>
              <c:idx val="2"/>
              <c:layout>
                <c:manualLayout>
                  <c:x val="-1.9852728353707223E-2"/>
                  <c:y val="-4.834645669291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962-4B75-8FC1-5B6CCFE995B4}"/>
                </c:ext>
              </c:extLst>
            </c:dLbl>
            <c:dLbl>
              <c:idx val="3"/>
              <c:layout>
                <c:manualLayout>
                  <c:x val="1.1086498165629849E-2"/>
                  <c:y val="-9.130770418403629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962-4B75-8FC1-5B6CCFE995B4}"/>
                </c:ext>
              </c:extLst>
            </c:dLbl>
            <c:dLbl>
              <c:idx val="4"/>
              <c:layout>
                <c:manualLayout>
                  <c:x val="-5.5211844375806722E-2"/>
                  <c:y val="3.269929494107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962-4B75-8FC1-5B6CCFE995B4}"/>
                </c:ext>
              </c:extLst>
            </c:dLbl>
            <c:dLbl>
              <c:idx val="5"/>
              <c:layout>
                <c:manualLayout>
                  <c:x val="-1.5432838850944737E-2"/>
                  <c:y val="-3.5274561268076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962-4B75-8FC1-5B6CCFE995B4}"/>
                </c:ext>
              </c:extLst>
            </c:dLbl>
            <c:dLbl>
              <c:idx val="6"/>
              <c:layout>
                <c:manualLayout>
                  <c:x val="6.6666086628674182E-3"/>
                  <c:y val="-1.9588286758272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962-4B75-8FC1-5B6CCFE995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误差分析!$A$40:$A$46</c:f>
              <c:numCache>
                <c:formatCode>General</c:formatCode>
                <c:ptCount val="7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误差分析!$F$40:$F$46</c:f>
              <c:numCache>
                <c:formatCode>0.00_ </c:formatCode>
                <c:ptCount val="7"/>
                <c:pt idx="0">
                  <c:v>5.9766549403310645</c:v>
                </c:pt>
                <c:pt idx="1">
                  <c:v>4.8896095749284578</c:v>
                </c:pt>
                <c:pt idx="2">
                  <c:v>4.6340918580752826</c:v>
                </c:pt>
                <c:pt idx="3">
                  <c:v>3.8761738484032637</c:v>
                </c:pt>
                <c:pt idx="4">
                  <c:v>3.0902373580983076</c:v>
                </c:pt>
                <c:pt idx="5">
                  <c:v>3.3194162422808917</c:v>
                </c:pt>
                <c:pt idx="6">
                  <c:v>1.8253378206463158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962-4B75-8FC1-5B6CCFE995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199663"/>
        <c:axId val="289222127"/>
      </c:lineChart>
      <c:catAx>
        <c:axId val="28919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数据规模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n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222127"/>
        <c:crosses val="autoZero"/>
        <c:auto val="1"/>
        <c:lblAlgn val="ctr"/>
        <c:lblOffset val="100"/>
        <c:noMultiLvlLbl val="0"/>
      </c:catAx>
      <c:valAx>
        <c:axId val="2892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结果矩阵各元素相对误差最大值</a:t>
                </a:r>
                <a:r>
                  <a:rPr lang="zh-CN" alt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err </a:t>
                </a:r>
                <a:r>
                  <a:rPr lang="zh-CN" alt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的负对数 </a:t>
                </a:r>
                <a:r>
                  <a:rPr lang="en-US" altLang="zh-C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-log(err)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19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不同测试平台环境下 </a:t>
            </a:r>
            <a:r>
              <a:rPr lang="en-US" altLang="zh-CN" sz="20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OpenBLAS </a:t>
            </a:r>
            <a:r>
              <a:rPr lang="zh-CN" alt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效率对比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不同平台!$B$69</c:f>
              <c:strCache>
                <c:ptCount val="1"/>
                <c:pt idx="0">
                  <c:v>arm_64 (PC) matmul_openBLAS （时间 ms）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11984074535998E-3"/>
                  <c:y val="6.29005678732150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B8-4C4A-A439-E8D59F79ADAF}"/>
                </c:ext>
              </c:extLst>
            </c:dLbl>
            <c:dLbl>
              <c:idx val="1"/>
              <c:layout>
                <c:manualLayout>
                  <c:x val="-1.4687617788863952E-2"/>
                  <c:y val="6.29022187634238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B8-4C4A-A439-E8D59F79ADAF}"/>
                </c:ext>
              </c:extLst>
            </c:dLbl>
            <c:dLbl>
              <c:idx val="2"/>
              <c:layout>
                <c:manualLayout>
                  <c:x val="-3.6719044472159879E-3"/>
                  <c:y val="8.38668735342158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BB8-4C4A-A439-E8D59F79ADAF}"/>
                </c:ext>
              </c:extLst>
            </c:dLbl>
            <c:dLbl>
              <c:idx val="3"/>
              <c:layout>
                <c:manualLayout>
                  <c:x val="-3.6718825663641513E-3"/>
                  <c:y val="7.24473685801851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BB8-4C4A-A439-E8D59F79ADAF}"/>
                </c:ext>
              </c:extLst>
            </c:dLbl>
            <c:dLbl>
              <c:idx val="4"/>
              <c:layout>
                <c:manualLayout>
                  <c:x val="-1.2239681490720409E-3"/>
                  <c:y val="4.1932611322003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BB8-4C4A-A439-E8D59F79ADAF}"/>
                </c:ext>
              </c:extLst>
            </c:dLbl>
            <c:dLbl>
              <c:idx val="5"/>
              <c:layout>
                <c:manualLayout>
                  <c:x val="-2.7112156158618779E-3"/>
                  <c:y val="4.90196015362562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BB8-4C4A-A439-E8D59F79ADAF}"/>
                </c:ext>
              </c:extLst>
            </c:dLbl>
            <c:dLbl>
              <c:idx val="6"/>
              <c:layout>
                <c:manualLayout>
                  <c:x val="-1.8074770772412521E-3"/>
                  <c:y val="4.90196015362562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BB8-4C4A-A439-E8D59F79ADAF}"/>
                </c:ext>
              </c:extLst>
            </c:dLbl>
            <c:dLbl>
              <c:idx val="7"/>
              <c:layout>
                <c:manualLayout>
                  <c:x val="-9.0373853862062603E-4"/>
                  <c:y val="6.53594687150084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BB8-4C4A-A439-E8D59F79ADAF}"/>
                </c:ext>
              </c:extLst>
            </c:dLbl>
            <c:dLbl>
              <c:idx val="8"/>
              <c:layout>
                <c:manualLayout>
                  <c:x val="-2.7112156158620106E-3"/>
                  <c:y val="3.2679734357504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BB8-4C4A-A439-E8D59F79A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不同平台!$A$70:$A$83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不同平台!$B$70:$B$83</c:f>
              <c:numCache>
                <c:formatCode>0.00_ </c:formatCode>
                <c:ptCount val="14"/>
                <c:pt idx="0">
                  <c:v>-1.7212463990471711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-2.5228787452803374</c:v>
                </c:pt>
                <c:pt idx="6">
                  <c:v>-1.4089353929735009</c:v>
                </c:pt>
                <c:pt idx="7">
                  <c:v>4.060234011407314E-2</c:v>
                </c:pt>
                <c:pt idx="8">
                  <c:v>0.60681114691896343</c:v>
                </c:pt>
                <c:pt idx="9">
                  <c:v>0.32939787936104264</c:v>
                </c:pt>
                <c:pt idx="10">
                  <c:v>1.0962145853464051</c:v>
                </c:pt>
                <c:pt idx="11">
                  <c:v>1.7569934365223185</c:v>
                </c:pt>
                <c:pt idx="12">
                  <c:v>2.4442493972734463</c:v>
                </c:pt>
                <c:pt idx="13">
                  <c:v>3.3150304558104704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8-4C4A-A439-E8D59F79ADAF}"/>
            </c:ext>
          </c:extLst>
        </c:ser>
        <c:ser>
          <c:idx val="1"/>
          <c:order val="1"/>
          <c:tx>
            <c:strRef>
              <c:f>不同平台!$C$69</c:f>
              <c:strCache>
                <c:ptCount val="1"/>
                <c:pt idx="0">
                  <c:v>x86_64 (PC) matmul_openBLAS （时间 ms）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719044472159771E-3"/>
                  <c:y val="7.687556601724045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B8-4C4A-A439-E8D59F79ADAF}"/>
                </c:ext>
              </c:extLst>
            </c:dLbl>
            <c:dLbl>
              <c:idx val="1"/>
              <c:layout>
                <c:manualLayout>
                  <c:x val="-6.11984074535998E-3"/>
                  <c:y val="6.29038696536348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BB8-4C4A-A439-E8D59F79ADAF}"/>
                </c:ext>
              </c:extLst>
            </c:dLbl>
            <c:dLbl>
              <c:idx val="2"/>
              <c:layout>
                <c:manualLayout>
                  <c:x val="2.8251436001399586E-3"/>
                  <c:y val="8.38659765495887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BB8-4C4A-A439-E8D59F79ADAF}"/>
                </c:ext>
              </c:extLst>
            </c:dLbl>
            <c:dLbl>
              <c:idx val="3"/>
              <c:layout>
                <c:manualLayout>
                  <c:x val="1.6011827446852193E-3"/>
                  <c:y val="6.5362041922439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BB8-4C4A-A439-E8D59F79ADAF}"/>
                </c:ext>
              </c:extLst>
            </c:dLbl>
            <c:dLbl>
              <c:idx val="4"/>
              <c:layout>
                <c:manualLayout>
                  <c:x val="0"/>
                  <c:y val="4.1932611322003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BB8-4C4A-A439-E8D59F79ADAF}"/>
                </c:ext>
              </c:extLst>
            </c:dLbl>
            <c:dLbl>
              <c:idx val="5"/>
              <c:layout>
                <c:manualLayout>
                  <c:x val="0"/>
                  <c:y val="8.1699335893760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BB8-4C4A-A439-E8D59F79ADAF}"/>
                </c:ext>
              </c:extLst>
            </c:dLbl>
            <c:dLbl>
              <c:idx val="6"/>
              <c:layout>
                <c:manualLayout>
                  <c:x val="-6.6273393902944212E-17"/>
                  <c:y val="3.2679734357505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BB8-4C4A-A439-E8D59F79ADAF}"/>
                </c:ext>
              </c:extLst>
            </c:dLbl>
            <c:dLbl>
              <c:idx val="7"/>
              <c:layout>
                <c:manualLayout>
                  <c:x val="2.7112156158618779E-3"/>
                  <c:y val="3.26797343575047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BB8-4C4A-A439-E8D59F79ADAF}"/>
                </c:ext>
              </c:extLst>
            </c:dLbl>
            <c:dLbl>
              <c:idx val="13"/>
              <c:layout>
                <c:manualLayout>
                  <c:x val="7.229908308964875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BB8-4C4A-A439-E8D59F79A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不同平台!$A$70:$A$83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不同平台!$C$70:$C$83</c:f>
              <c:numCache>
                <c:formatCode>0.00_ </c:formatCode>
                <c:ptCount val="14"/>
                <c:pt idx="0">
                  <c:v>-1.585026652029182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-2.5228787452803374</c:v>
                </c:pt>
                <c:pt idx="5">
                  <c:v>-2.3979400086720375</c:v>
                </c:pt>
                <c:pt idx="6">
                  <c:v>-1.494850021680094</c:v>
                </c:pt>
                <c:pt idx="7">
                  <c:v>6.4660422492316813E-3</c:v>
                </c:pt>
                <c:pt idx="8">
                  <c:v>0.5742628297070268</c:v>
                </c:pt>
                <c:pt idx="9">
                  <c:v>1.0561040974224529</c:v>
                </c:pt>
                <c:pt idx="10">
                  <c:v>1.5364826869271999</c:v>
                </c:pt>
                <c:pt idx="11">
                  <c:v>1.9598900616706152</c:v>
                </c:pt>
                <c:pt idx="12">
                  <c:v>2.5521971709351203</c:v>
                </c:pt>
                <c:pt idx="13">
                  <c:v>3.4131694561895198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8-4C4A-A439-E8D59F79ADAF}"/>
            </c:ext>
          </c:extLst>
        </c:ser>
        <c:ser>
          <c:idx val="2"/>
          <c:order val="2"/>
          <c:tx>
            <c:strRef>
              <c:f>不同平台!$D$69</c:f>
              <c:strCache>
                <c:ptCount val="1"/>
                <c:pt idx="0">
                  <c:v>x86_64 (Ser) matmul_openBLAS（时间 ms）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11984074535998E-3"/>
                  <c:y val="6.28989169830055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B8-4C4A-A439-E8D59F79ADAF}"/>
                </c:ext>
              </c:extLst>
            </c:dLbl>
            <c:dLbl>
              <c:idx val="1"/>
              <c:layout>
                <c:manualLayout>
                  <c:x val="2.1846278059569463E-3"/>
                  <c:y val="6.2904628827051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BB8-4C4A-A439-E8D59F79ADAF}"/>
                </c:ext>
              </c:extLst>
            </c:dLbl>
            <c:dLbl>
              <c:idx val="2"/>
              <c:layout>
                <c:manualLayout>
                  <c:x val="8.3614316556269424E-3"/>
                  <c:y val="8.14072768504867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BB8-4C4A-A439-E8D59F79ADAF}"/>
                </c:ext>
              </c:extLst>
            </c:dLbl>
            <c:dLbl>
              <c:idx val="3"/>
              <c:layout>
                <c:manualLayout>
                  <c:x val="1.9214050615193325E-3"/>
                  <c:y val="6.9987382277368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BB8-4C4A-A439-E8D59F79ADAF}"/>
                </c:ext>
              </c:extLst>
            </c:dLbl>
            <c:dLbl>
              <c:idx val="4"/>
              <c:layout>
                <c:manualLayout>
                  <c:x val="0"/>
                  <c:y val="4.9019601536257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BB8-4C4A-A439-E8D59F79ADAF}"/>
                </c:ext>
              </c:extLst>
            </c:dLbl>
            <c:dLbl>
              <c:idx val="5"/>
              <c:layout>
                <c:manualLayout>
                  <c:x val="2.7112156158618779E-3"/>
                  <c:y val="8.1699335893760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BB8-4C4A-A439-E8D59F79ADAF}"/>
                </c:ext>
              </c:extLst>
            </c:dLbl>
            <c:dLbl>
              <c:idx val="6"/>
              <c:layout>
                <c:manualLayout>
                  <c:x val="5.4224312317237558E-3"/>
                  <c:y val="3.2679734357505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BB8-4C4A-A439-E8D59F79ADAF}"/>
                </c:ext>
              </c:extLst>
            </c:dLbl>
            <c:dLbl>
              <c:idx val="7"/>
              <c:layout>
                <c:manualLayout>
                  <c:x val="-6.6273393902944212E-17"/>
                  <c:y val="6.53594687150084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BB8-4C4A-A439-E8D59F79A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不同平台!$A$70:$A$83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不同平台!$D$70:$D$83</c:f>
              <c:numCache>
                <c:formatCode>0.00_ </c:formatCode>
                <c:ptCount val="14"/>
                <c:pt idx="0">
                  <c:v>-1.3279021420642825</c:v>
                </c:pt>
                <c:pt idx="1">
                  <c:v>-3</c:v>
                </c:pt>
                <c:pt idx="2">
                  <c:v>-3</c:v>
                </c:pt>
                <c:pt idx="3">
                  <c:v>-2.6989700043360187</c:v>
                </c:pt>
                <c:pt idx="4">
                  <c:v>-2.6989700043360187</c:v>
                </c:pt>
                <c:pt idx="5">
                  <c:v>-2.1549019599857431</c:v>
                </c:pt>
                <c:pt idx="6">
                  <c:v>-1.494850021680094</c:v>
                </c:pt>
                <c:pt idx="7">
                  <c:v>-0.26841123481326129</c:v>
                </c:pt>
                <c:pt idx="8">
                  <c:v>0.89938270553326505</c:v>
                </c:pt>
                <c:pt idx="9">
                  <c:v>1.4279889243725452</c:v>
                </c:pt>
                <c:pt idx="10">
                  <c:v>1.7498831162919768</c:v>
                </c:pt>
                <c:pt idx="11">
                  <c:v>2.1742808256932387</c:v>
                </c:pt>
                <c:pt idx="12">
                  <c:v>2.4254298729528543</c:v>
                </c:pt>
                <c:pt idx="13">
                  <c:v>2.9031155010432874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8-4C4A-A439-E8D59F79AD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439776"/>
        <c:axId val="623441440"/>
      </c:barChart>
      <c:lineChart>
        <c:grouping val="standard"/>
        <c:varyColors val="0"/>
        <c:ser>
          <c:idx val="3"/>
          <c:order val="3"/>
          <c:tx>
            <c:strRef>
              <c:f>不同平台!$E$69</c:f>
              <c:strCache>
                <c:ptCount val="1"/>
                <c:pt idx="0">
                  <c:v>arm_64 (PC) matmul_openBLAS （浮点帧率 Gflops）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373853862062772E-3"/>
                  <c:y val="-2.1241827332377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BB8-4C4A-A439-E8D59F79ADAF}"/>
                </c:ext>
              </c:extLst>
            </c:dLbl>
            <c:dLbl>
              <c:idx val="1"/>
              <c:layout>
                <c:manualLayout>
                  <c:x val="3.6149541544825041E-3"/>
                  <c:y val="-1.7973853896627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BB8-4C4A-A439-E8D59F79ADAF}"/>
                </c:ext>
              </c:extLst>
            </c:dLbl>
            <c:dLbl>
              <c:idx val="2"/>
              <c:layout>
                <c:manualLayout>
                  <c:x val="-4.5186926931031629E-3"/>
                  <c:y val="-2.450980076812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BB8-4C4A-A439-E8D59F79ADAF}"/>
                </c:ext>
              </c:extLst>
            </c:dLbl>
            <c:dLbl>
              <c:idx val="3"/>
              <c:layout>
                <c:manualLayout>
                  <c:x val="3.6149541544825041E-3"/>
                  <c:y val="-3.7581694511129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BB8-4C4A-A439-E8D59F79ADAF}"/>
                </c:ext>
              </c:extLst>
            </c:dLbl>
            <c:dLbl>
              <c:idx val="4"/>
              <c:layout>
                <c:manualLayout>
                  <c:x val="-3.6149541544825041E-3"/>
                  <c:y val="-4.2483654664755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BB8-4C4A-A439-E8D59F79ADAF}"/>
                </c:ext>
              </c:extLst>
            </c:dLbl>
            <c:dLbl>
              <c:idx val="5"/>
              <c:layout>
                <c:manualLayout>
                  <c:x val="3.6149541544824378E-3"/>
                  <c:y val="-4.248365466475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BB8-4C4A-A439-E8D59F79ADAF}"/>
                </c:ext>
              </c:extLst>
            </c:dLbl>
            <c:dLbl>
              <c:idx val="6"/>
              <c:layout>
                <c:manualLayout>
                  <c:x val="-1.8074770772413182E-3"/>
                  <c:y val="2.7777774203878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BB8-4C4A-A439-E8D59F79ADAF}"/>
                </c:ext>
              </c:extLst>
            </c:dLbl>
            <c:dLbl>
              <c:idx val="7"/>
              <c:layout>
                <c:manualLayout>
                  <c:x val="9.0373853862062603E-4"/>
                  <c:y val="2.2875814050252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5BB8-4C4A-A439-E8D59F79ADAF}"/>
                </c:ext>
              </c:extLst>
            </c:dLbl>
            <c:dLbl>
              <c:idx val="8"/>
              <c:layout>
                <c:manualLayout>
                  <c:x val="-2.8919633235860099E-2"/>
                  <c:y val="-1.960784061450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BB8-4C4A-A439-E8D59F79ADAF}"/>
                </c:ext>
              </c:extLst>
            </c:dLbl>
            <c:dLbl>
              <c:idx val="9"/>
              <c:layout>
                <c:manualLayout>
                  <c:x val="-1.807477077241252E-2"/>
                  <c:y val="-2.9411760921753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BB8-4C4A-A439-E8D59F79ADAF}"/>
                </c:ext>
              </c:extLst>
            </c:dLbl>
            <c:dLbl>
              <c:idx val="10"/>
              <c:layout>
                <c:manualLayout>
                  <c:x val="-1.355607807930939E-2"/>
                  <c:y val="-4.5751628100505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BB8-4C4A-A439-E8D59F79ADAF}"/>
                </c:ext>
              </c:extLst>
            </c:dLbl>
            <c:dLbl>
              <c:idx val="11"/>
              <c:layout>
                <c:manualLayout>
                  <c:x val="-3.3438325928963293E-2"/>
                  <c:y val="-2.7777774203878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BB8-4C4A-A439-E8D59F79ADAF}"/>
                </c:ext>
              </c:extLst>
            </c:dLbl>
            <c:dLbl>
              <c:idx val="12"/>
              <c:layout>
                <c:manualLayout>
                  <c:x val="8.1336468475856332E-3"/>
                  <c:y val="-4.4117641382630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BB8-4C4A-A439-E8D59F79A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不同平台!$A$70:$A$83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不同平台!$E$70:$E$83</c:f>
              <c:numCache>
                <c:formatCode>0.000_ </c:formatCode>
                <c:ptCount val="14"/>
                <c:pt idx="0">
                  <c:v>1.0526315789473685E-4</c:v>
                </c:pt>
                <c:pt idx="1">
                  <c:v>1.6E-2</c:v>
                </c:pt>
                <c:pt idx="2">
                  <c:v>0.128</c:v>
                </c:pt>
                <c:pt idx="3">
                  <c:v>1.024</c:v>
                </c:pt>
                <c:pt idx="4">
                  <c:v>8.1920000000000002</c:v>
                </c:pt>
                <c:pt idx="5">
                  <c:v>21.845333333333333</c:v>
                </c:pt>
                <c:pt idx="6">
                  <c:v>13.443282051282051</c:v>
                </c:pt>
                <c:pt idx="7">
                  <c:v>3.8199489981785062</c:v>
                </c:pt>
                <c:pt idx="8">
                  <c:v>8.2973372898120683</c:v>
                </c:pt>
                <c:pt idx="9">
                  <c:v>125.73089274004684</c:v>
                </c:pt>
                <c:pt idx="10">
                  <c:v>172.07401025641025</c:v>
                </c:pt>
                <c:pt idx="11">
                  <c:v>300.62591534113778</c:v>
                </c:pt>
                <c:pt idx="12">
                  <c:v>494.15186898260174</c:v>
                </c:pt>
                <c:pt idx="13">
                  <c:v>532.3158169356459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BB8-4C4A-A439-E8D59F79ADAF}"/>
            </c:ext>
          </c:extLst>
        </c:ser>
        <c:ser>
          <c:idx val="4"/>
          <c:order val="4"/>
          <c:tx>
            <c:strRef>
              <c:f>不同平台!$F$69</c:f>
              <c:strCache>
                <c:ptCount val="1"/>
                <c:pt idx="0">
                  <c:v>x86_64 (PC) matmul_openBLAS （浮点帧率 Gflops）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630848851721911E-2"/>
                  <c:y val="1.9607840614502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BB8-4C4A-A439-E8D59F79ADAF}"/>
                </c:ext>
              </c:extLst>
            </c:dLbl>
            <c:dLbl>
              <c:idx val="1"/>
              <c:layout>
                <c:manualLayout>
                  <c:x val="-2.4400940542756936E-2"/>
                  <c:y val="1.960784061450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BB8-4C4A-A439-E8D59F79ADAF}"/>
                </c:ext>
              </c:extLst>
            </c:dLbl>
            <c:dLbl>
              <c:idx val="2"/>
              <c:layout>
                <c:manualLayout>
                  <c:x val="-1.6267293695171266E-2"/>
                  <c:y val="1.470588046087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BB8-4C4A-A439-E8D59F79ADAF}"/>
                </c:ext>
              </c:extLst>
            </c:dLbl>
            <c:dLbl>
              <c:idx val="3"/>
              <c:layout>
                <c:manualLayout>
                  <c:x val="4.518692693103097E-3"/>
                  <c:y val="-1.9607840614502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BB8-4C4A-A439-E8D59F79ADAF}"/>
                </c:ext>
              </c:extLst>
            </c:dLbl>
            <c:dLbl>
              <c:idx val="4"/>
              <c:layout>
                <c:manualLayout>
                  <c:x val="9.0373853862062603E-4"/>
                  <c:y val="1.960784061450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BB8-4C4A-A439-E8D59F79ADAF}"/>
                </c:ext>
              </c:extLst>
            </c:dLbl>
            <c:dLbl>
              <c:idx val="5"/>
              <c:layout>
                <c:manualLayout>
                  <c:x val="-6.6273393902944212E-17"/>
                  <c:y val="1.6339867178751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BB8-4C4A-A439-E8D59F79ADAF}"/>
                </c:ext>
              </c:extLst>
            </c:dLbl>
            <c:dLbl>
              <c:idx val="6"/>
              <c:layout>
                <c:manualLayout>
                  <c:x val="1.8074770772411857E-3"/>
                  <c:y val="-2.45098007681282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BB8-4C4A-A439-E8D59F79ADAF}"/>
                </c:ext>
              </c:extLst>
            </c:dLbl>
            <c:dLbl>
              <c:idx val="7"/>
              <c:layout>
                <c:manualLayout>
                  <c:x val="2.7112156158618115E-3"/>
                  <c:y val="-2.6143787486003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BB8-4C4A-A439-E8D59F79ADAF}"/>
                </c:ext>
              </c:extLst>
            </c:dLbl>
            <c:dLbl>
              <c:idx val="8"/>
              <c:layout>
                <c:manualLayout>
                  <c:x val="-8.1336468475857009E-3"/>
                  <c:y val="-4.738561481838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5BB8-4C4A-A439-E8D59F79ADAF}"/>
                </c:ext>
              </c:extLst>
            </c:dLbl>
            <c:dLbl>
              <c:idx val="9"/>
              <c:layout>
                <c:manualLayout>
                  <c:x val="-1.8074770772412521E-3"/>
                  <c:y val="-2.450980076812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BB8-4C4A-A439-E8D59F79ADAF}"/>
                </c:ext>
              </c:extLst>
            </c:dLbl>
            <c:dLbl>
              <c:idx val="10"/>
              <c:layout>
                <c:manualLayout>
                  <c:x val="-5.4224312317237558E-3"/>
                  <c:y val="-3.2679734357504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BB8-4C4A-A439-E8D59F79ADAF}"/>
                </c:ext>
              </c:extLst>
            </c:dLbl>
            <c:dLbl>
              <c:idx val="11"/>
              <c:layout>
                <c:manualLayout>
                  <c:x val="-1.6267293695171402E-2"/>
                  <c:y val="-3.5947707793254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BB8-4C4A-A439-E8D59F79ADAF}"/>
                </c:ext>
              </c:extLst>
            </c:dLbl>
            <c:dLbl>
              <c:idx val="12"/>
              <c:layout>
                <c:manualLayout>
                  <c:x val="-7.2299083089650083E-3"/>
                  <c:y val="-2.450980076812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BB8-4C4A-A439-E8D59F79A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不同平台!$A$70:$A$83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不同平台!$F$70:$F$83</c:f>
              <c:numCache>
                <c:formatCode>0.000_ </c:formatCode>
                <c:ptCount val="14"/>
                <c:pt idx="0">
                  <c:v>7.6923076923076926E-5</c:v>
                </c:pt>
                <c:pt idx="1">
                  <c:v>1.6E-2</c:v>
                </c:pt>
                <c:pt idx="2">
                  <c:v>0.128</c:v>
                </c:pt>
                <c:pt idx="3">
                  <c:v>1.024</c:v>
                </c:pt>
                <c:pt idx="4">
                  <c:v>2.7306666666666666</c:v>
                </c:pt>
                <c:pt idx="5">
                  <c:v>16.384</c:v>
                </c:pt>
                <c:pt idx="6">
                  <c:v>16.384</c:v>
                </c:pt>
                <c:pt idx="7">
                  <c:v>4.1323192118226606</c:v>
                </c:pt>
                <c:pt idx="8">
                  <c:v>8.9430788912579953</c:v>
                </c:pt>
                <c:pt idx="9">
                  <c:v>23.590425872220756</c:v>
                </c:pt>
                <c:pt idx="10">
                  <c:v>62.437740536140026</c:v>
                </c:pt>
                <c:pt idx="11">
                  <c:v>188.42121108162056</c:v>
                </c:pt>
                <c:pt idx="12">
                  <c:v>385.40085042328798</c:v>
                </c:pt>
                <c:pt idx="13">
                  <c:v>424.64925878381274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BB8-4C4A-A439-E8D59F79ADAF}"/>
            </c:ext>
          </c:extLst>
        </c:ser>
        <c:ser>
          <c:idx val="5"/>
          <c:order val="5"/>
          <c:tx>
            <c:strRef>
              <c:f>不同平台!$G$69</c:f>
              <c:strCache>
                <c:ptCount val="1"/>
                <c:pt idx="0">
                  <c:v>x86_64 (Ser) matmul_openBLAS（浮点帧率 Gflops）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0844862463447512E-2"/>
                  <c:y val="2.1241827332377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BB8-4C4A-A439-E8D59F79ADAF}"/>
                </c:ext>
              </c:extLst>
            </c:dLbl>
            <c:dLbl>
              <c:idx val="1"/>
              <c:layout>
                <c:manualLayout>
                  <c:x val="-2.7112156158618948E-3"/>
                  <c:y val="1.960784061450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BB8-4C4A-A439-E8D59F79ADAF}"/>
                </c:ext>
              </c:extLst>
            </c:dLbl>
            <c:dLbl>
              <c:idx val="2"/>
              <c:layout>
                <c:manualLayout>
                  <c:x val="1.0844862463447479E-2"/>
                  <c:y val="1.6339867178752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BB8-4C4A-A439-E8D59F79ADAF}"/>
                </c:ext>
              </c:extLst>
            </c:dLbl>
            <c:dLbl>
              <c:idx val="3"/>
              <c:layout>
                <c:manualLayout>
                  <c:x val="-2.7112156158618779E-3"/>
                  <c:y val="1.633986717875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BB8-4C4A-A439-E8D59F79ADAF}"/>
                </c:ext>
              </c:extLst>
            </c:dLbl>
            <c:dLbl>
              <c:idx val="4"/>
              <c:layout>
                <c:manualLayout>
                  <c:x val="6.3261697703443824E-3"/>
                  <c:y val="-1.960784061450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BB8-4C4A-A439-E8D59F79ADAF}"/>
                </c:ext>
              </c:extLst>
            </c:dLbl>
            <c:dLbl>
              <c:idx val="5"/>
              <c:layout>
                <c:manualLayout>
                  <c:x val="1.0844862463447512E-2"/>
                  <c:y val="-2.6143787486003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BB8-4C4A-A439-E8D59F79ADAF}"/>
                </c:ext>
              </c:extLst>
            </c:dLbl>
            <c:dLbl>
              <c:idx val="6"/>
              <c:layout>
                <c:manualLayout>
                  <c:x val="1.8074770772411857E-3"/>
                  <c:y val="-4.9019601536256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5BB8-4C4A-A439-E8D59F79ADAF}"/>
                </c:ext>
              </c:extLst>
            </c:dLbl>
            <c:dLbl>
              <c:idx val="7"/>
              <c:layout>
                <c:manualLayout>
                  <c:x val="2.7112156158618115E-3"/>
                  <c:y val="-5.3921561689882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BB8-4C4A-A439-E8D59F79ADAF}"/>
                </c:ext>
              </c:extLst>
            </c:dLbl>
            <c:dLbl>
              <c:idx val="8"/>
              <c:layout>
                <c:manualLayout>
                  <c:x val="-9.0373853862063258E-3"/>
                  <c:y val="1.6339867178752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BB8-4C4A-A439-E8D59F79ADAF}"/>
                </c:ext>
              </c:extLst>
            </c:dLbl>
            <c:dLbl>
              <c:idx val="9"/>
              <c:layout>
                <c:manualLayout>
                  <c:x val="0"/>
                  <c:y val="1.960784061450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5BB8-4C4A-A439-E8D59F79ADAF}"/>
                </c:ext>
              </c:extLst>
            </c:dLbl>
            <c:dLbl>
              <c:idx val="10"/>
              <c:layout>
                <c:manualLayout>
                  <c:x val="0"/>
                  <c:y val="3.1045747639628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BB8-4C4A-A439-E8D59F79ADAF}"/>
                </c:ext>
              </c:extLst>
            </c:dLbl>
            <c:dLbl>
              <c:idx val="11"/>
              <c:layout>
                <c:manualLayout>
                  <c:x val="9.0373853862062599E-3"/>
                  <c:y val="-1.1982430842354614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5BB8-4C4A-A439-E8D59F79ADAF}"/>
                </c:ext>
              </c:extLst>
            </c:dLbl>
            <c:dLbl>
              <c:idx val="12"/>
              <c:layout>
                <c:manualLayout>
                  <c:x val="-5.1513096701375681E-2"/>
                  <c:y val="4.90196015362562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BB8-4C4A-A439-E8D59F79ADAF}"/>
                </c:ext>
              </c:extLst>
            </c:dLbl>
            <c:dLbl>
              <c:idx val="13"/>
              <c:layout>
                <c:manualLayout>
                  <c:x val="-5.51280508558581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BB8-4C4A-A439-E8D59F79A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不同平台!$A$70:$A$83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不同平台!$G$70:$G$83</c:f>
              <c:numCache>
                <c:formatCode>0.000_ </c:formatCode>
                <c:ptCount val="14"/>
                <c:pt idx="0">
                  <c:v>4.2553191489361704E-5</c:v>
                </c:pt>
                <c:pt idx="1">
                  <c:v>1.6E-2</c:v>
                </c:pt>
                <c:pt idx="2">
                  <c:v>0.128</c:v>
                </c:pt>
                <c:pt idx="3">
                  <c:v>0.51200000000000001</c:v>
                </c:pt>
                <c:pt idx="4">
                  <c:v>4.0960000000000001</c:v>
                </c:pt>
                <c:pt idx="5">
                  <c:v>9.362285714285715</c:v>
                </c:pt>
                <c:pt idx="6">
                  <c:v>16.384</c:v>
                </c:pt>
                <c:pt idx="7">
                  <c:v>7.7816400742115031</c:v>
                </c:pt>
                <c:pt idx="8">
                  <c:v>4.2302612203731718</c:v>
                </c:pt>
                <c:pt idx="9">
                  <c:v>10.01961315367101</c:v>
                </c:pt>
                <c:pt idx="10">
                  <c:v>38.198538714669418</c:v>
                </c:pt>
                <c:pt idx="11">
                  <c:v>115.01090659811483</c:v>
                </c:pt>
                <c:pt idx="12">
                  <c:v>516.03596011053708</c:v>
                </c:pt>
                <c:pt idx="13">
                  <c:v>1374.308794078348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BB8-4C4A-A439-E8D59F79AD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3460160"/>
        <c:axId val="623434368"/>
      </c:lineChart>
      <c:catAx>
        <c:axId val="6234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矩阵规模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587895084067964"/>
              <c:y val="0.91873862401077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23441440"/>
        <c:crosses val="autoZero"/>
        <c:auto val="1"/>
        <c:lblAlgn val="ctr"/>
        <c:lblOffset val="100"/>
        <c:noMultiLvlLbl val="0"/>
      </c:catAx>
      <c:valAx>
        <c:axId val="6234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所耗时间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ms </a:t>
                </a: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的对数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log(ms)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39776"/>
        <c:crosses val="autoZero"/>
        <c:crossBetween val="between"/>
      </c:valAx>
      <c:valAx>
        <c:axId val="623434368"/>
        <c:scaling>
          <c:orientation val="minMax"/>
          <c:max val="14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浮点帧率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GFlops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60160"/>
        <c:crosses val="max"/>
        <c:crossBetween val="between"/>
      </c:valAx>
      <c:catAx>
        <c:axId val="62346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43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alt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不同测试平台下 </a:t>
            </a:r>
            <a:r>
              <a:rPr lang="en-US" altLang="zh-CN" sz="20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Matmul Improve</a:t>
            </a:r>
            <a:r>
              <a:rPr lang="en-US" altLang="zh-CN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效率对比</a:t>
            </a:r>
            <a:endParaRPr lang="zh-CN" altLang="en-US" sz="2000" b="1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不同平台!$B$92</c:f>
              <c:strCache>
                <c:ptCount val="1"/>
                <c:pt idx="0">
                  <c:v>arm_64 (PC) matmul_improve （时间 ms）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7062772371249998E-3"/>
                  <c:y val="4.28265524625267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6B-4581-9A84-640608C7799D}"/>
                </c:ext>
              </c:extLst>
            </c:dLbl>
            <c:dLbl>
              <c:idx val="1"/>
              <c:layout>
                <c:manualLayout>
                  <c:x val="-8.3391237835312645E-3"/>
                  <c:y val="1.42755174875089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6B-4581-9A84-640608C7799D}"/>
                </c:ext>
              </c:extLst>
            </c:dLbl>
            <c:dLbl>
              <c:idx val="2"/>
              <c:layout>
                <c:manualLayout>
                  <c:x val="-4.6328465464062392E-3"/>
                  <c:y val="1.046859189010637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6B-4581-9A84-640608C7799D}"/>
                </c:ext>
              </c:extLst>
            </c:dLbl>
            <c:dLbl>
              <c:idx val="5"/>
              <c:layout>
                <c:manualLayout>
                  <c:x val="-5.5594158556874869E-3"/>
                  <c:y val="4.28265524625267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6B-4581-9A84-640608C7799D}"/>
                </c:ext>
              </c:extLst>
            </c:dLbl>
            <c:dLbl>
              <c:idx val="8"/>
              <c:layout>
                <c:manualLayout>
                  <c:x val="-5.559415855687486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06B-4581-9A84-640608C7799D}"/>
                </c:ext>
              </c:extLst>
            </c:dLbl>
            <c:dLbl>
              <c:idx val="9"/>
              <c:layout>
                <c:manualLayout>
                  <c:x val="-2.7797079278438792E-3"/>
                  <c:y val="-5.23429594505318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06B-4581-9A84-640608C7799D}"/>
                </c:ext>
              </c:extLst>
            </c:dLbl>
            <c:dLbl>
              <c:idx val="10"/>
              <c:layout>
                <c:manualLayout>
                  <c:x val="-3.7062772371249911E-3"/>
                  <c:y val="-5.23429594505318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06B-4581-9A84-640608C779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不同平台!$A$93:$A$106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不同平台!$B$93:$B$106</c:f>
              <c:numCache>
                <c:formatCode>0.00_ </c:formatCode>
                <c:ptCount val="14"/>
                <c:pt idx="0">
                  <c:v>-2.3010299956639813</c:v>
                </c:pt>
                <c:pt idx="1">
                  <c:v>-3</c:v>
                </c:pt>
                <c:pt idx="2">
                  <c:v>-2.6989700043360187</c:v>
                </c:pt>
                <c:pt idx="3">
                  <c:v>-2.5228787452803374</c:v>
                </c:pt>
                <c:pt idx="4">
                  <c:v>-2.2218487496163561</c:v>
                </c:pt>
                <c:pt idx="5">
                  <c:v>-1.2146701649892331</c:v>
                </c:pt>
                <c:pt idx="6">
                  <c:v>-0.9244530386074693</c:v>
                </c:pt>
                <c:pt idx="7">
                  <c:v>-6.2983892535185784E-2</c:v>
                </c:pt>
                <c:pt idx="8">
                  <c:v>0.92803720640688303</c:v>
                </c:pt>
                <c:pt idx="9">
                  <c:v>1.1957059747470984</c:v>
                </c:pt>
                <c:pt idx="10">
                  <c:v>1.8004283689183291</c:v>
                </c:pt>
                <c:pt idx="11">
                  <c:v>2.6112377736711609</c:v>
                </c:pt>
                <c:pt idx="12">
                  <c:v>3.4260607929443583</c:v>
                </c:pt>
                <c:pt idx="13">
                  <c:v>4.2979740833282092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B-4581-9A84-640608C7799D}"/>
            </c:ext>
          </c:extLst>
        </c:ser>
        <c:ser>
          <c:idx val="1"/>
          <c:order val="1"/>
          <c:tx>
            <c:strRef>
              <c:f>不同平台!$C$92</c:f>
              <c:strCache>
                <c:ptCount val="1"/>
                <c:pt idx="0">
                  <c:v>x86_64 (PC) matmul_improve（时间 ms）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94158556875033E-3"/>
                  <c:y val="2.85510349750199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6B-4581-9A84-640608C7799D}"/>
                </c:ext>
              </c:extLst>
            </c:dLbl>
            <c:dLbl>
              <c:idx val="3"/>
              <c:layout>
                <c:manualLayout>
                  <c:x val="2.7797079278437092E-3"/>
                  <c:y val="4.2826552462527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6B-4581-9A84-640608C7799D}"/>
                </c:ext>
              </c:extLst>
            </c:dLbl>
            <c:dLbl>
              <c:idx val="4"/>
              <c:layout>
                <c:manualLayout>
                  <c:x val="3.7062772371249911E-3"/>
                  <c:y val="2.85510349750178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6B-4581-9A84-640608C7799D}"/>
                </c:ext>
              </c:extLst>
            </c:dLbl>
            <c:dLbl>
              <c:idx val="5"/>
              <c:layout>
                <c:manualLayout>
                  <c:x val="-9.2656930928124777E-4"/>
                  <c:y val="7.13775874375456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06B-4581-9A84-640608C7799D}"/>
                </c:ext>
              </c:extLst>
            </c:dLbl>
            <c:dLbl>
              <c:idx val="6"/>
              <c:layout>
                <c:manualLayout>
                  <c:x val="0"/>
                  <c:y val="4.28265524625267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06B-4581-9A84-640608C7799D}"/>
                </c:ext>
              </c:extLst>
            </c:dLbl>
            <c:dLbl>
              <c:idx val="13"/>
              <c:layout>
                <c:manualLayout>
                  <c:x val="1.8531386185624955E-3"/>
                  <c:y val="4.282655246252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06B-4581-9A84-640608C779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不同平台!$A$93:$A$106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不同平台!$C$93:$C$106</c:f>
              <c:numCache>
                <c:formatCode>0.00_ </c:formatCode>
                <c:ptCount val="14"/>
                <c:pt idx="0">
                  <c:v>-2.6989700043360187</c:v>
                </c:pt>
                <c:pt idx="1">
                  <c:v>-3</c:v>
                </c:pt>
                <c:pt idx="2">
                  <c:v>-2.6989700043360187</c:v>
                </c:pt>
                <c:pt idx="3">
                  <c:v>-2.3979400086720375</c:v>
                </c:pt>
                <c:pt idx="4">
                  <c:v>-1.7958800173440752</c:v>
                </c:pt>
                <c:pt idx="5">
                  <c:v>-1.1870866433571443</c:v>
                </c:pt>
                <c:pt idx="6">
                  <c:v>-0.41907502432438071</c:v>
                </c:pt>
                <c:pt idx="7">
                  <c:v>0.38614210893081846</c:v>
                </c:pt>
                <c:pt idx="8">
                  <c:v>1.2176944602053783</c:v>
                </c:pt>
                <c:pt idx="9">
                  <c:v>1.9240051804415972</c:v>
                </c:pt>
                <c:pt idx="10">
                  <c:v>2.1150543919472087</c:v>
                </c:pt>
                <c:pt idx="11">
                  <c:v>2.9047761151294162</c:v>
                </c:pt>
                <c:pt idx="12">
                  <c:v>3.7320425631556464</c:v>
                </c:pt>
                <c:pt idx="13">
                  <c:v>4.6432391386488403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B-4581-9A84-640608C7799D}"/>
            </c:ext>
          </c:extLst>
        </c:ser>
        <c:ser>
          <c:idx val="2"/>
          <c:order val="2"/>
          <c:tx>
            <c:strRef>
              <c:f>不同平台!$D$92</c:f>
              <c:strCache>
                <c:ptCount val="1"/>
                <c:pt idx="0">
                  <c:v>x86_64 (Ser) matmul_improve （时间 ms）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8531386185624955E-3"/>
                  <c:y val="1.046859189010637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6B-4581-9A84-640608C7799D}"/>
                </c:ext>
              </c:extLst>
            </c:dLbl>
            <c:dLbl>
              <c:idx val="2"/>
              <c:layout>
                <c:manualLayout>
                  <c:x val="6.485985164968734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6B-4581-9A84-640608C7799D}"/>
                </c:ext>
              </c:extLst>
            </c:dLbl>
            <c:dLbl>
              <c:idx val="3"/>
              <c:layout>
                <c:manualLayout>
                  <c:x val="4.6328465464062054E-3"/>
                  <c:y val="2.8551034975018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6B-4581-9A84-640608C7799D}"/>
                </c:ext>
              </c:extLst>
            </c:dLbl>
            <c:dLbl>
              <c:idx val="4"/>
              <c:layout>
                <c:manualLayout>
                  <c:x val="4.632846546406170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6B-4581-9A84-640608C7799D}"/>
                </c:ext>
              </c:extLst>
            </c:dLbl>
            <c:dLbl>
              <c:idx val="5"/>
              <c:layout>
                <c:manualLayout>
                  <c:x val="6.4859851649687345E-3"/>
                  <c:y val="1.046859189010637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6B-4581-9A84-640608C7799D}"/>
                </c:ext>
              </c:extLst>
            </c:dLbl>
            <c:dLbl>
              <c:idx val="6"/>
              <c:layout>
                <c:manualLayout>
                  <c:x val="8.339123783531229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06B-4581-9A84-640608C7799D}"/>
                </c:ext>
              </c:extLst>
            </c:dLbl>
            <c:dLbl>
              <c:idx val="7"/>
              <c:layout>
                <c:manualLayout>
                  <c:x val="3.70627723712492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06B-4581-9A84-640608C7799D}"/>
                </c:ext>
              </c:extLst>
            </c:dLbl>
            <c:dLbl>
              <c:idx val="8"/>
              <c:layout>
                <c:manualLayout>
                  <c:x val="2.7797079278437434E-3"/>
                  <c:y val="-5.23429594505318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06B-4581-9A84-640608C7799D}"/>
                </c:ext>
              </c:extLst>
            </c:dLbl>
            <c:dLbl>
              <c:idx val="9"/>
              <c:layout>
                <c:manualLayout>
                  <c:x val="1.8531386185623596E-3"/>
                  <c:y val="1.427551748750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06B-4581-9A84-640608C7799D}"/>
                </c:ext>
              </c:extLst>
            </c:dLbl>
            <c:dLbl>
              <c:idx val="10"/>
              <c:layout>
                <c:manualLayout>
                  <c:x val="2.7797079278437434E-3"/>
                  <c:y val="-5.23429594505318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06B-4581-9A84-640608C7799D}"/>
                </c:ext>
              </c:extLst>
            </c:dLbl>
            <c:dLbl>
              <c:idx val="11"/>
              <c:layout>
                <c:manualLayout>
                  <c:x val="3.7062772371248554E-3"/>
                  <c:y val="5.71020699500356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06B-4581-9A84-640608C7799D}"/>
                </c:ext>
              </c:extLst>
            </c:dLbl>
            <c:dLbl>
              <c:idx val="13"/>
              <c:layout>
                <c:manualLayout>
                  <c:x val="2.7797079278437434E-3"/>
                  <c:y val="2.85510349750178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06B-4581-9A84-640608C779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不同平台!$A$93:$A$106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不同平台!$D$93:$D$106</c:f>
              <c:numCache>
                <c:formatCode>0.00_ </c:formatCode>
                <c:ptCount val="14"/>
                <c:pt idx="0">
                  <c:v>-2.6989700043360187</c:v>
                </c:pt>
                <c:pt idx="1">
                  <c:v>-2.6989700043360187</c:v>
                </c:pt>
                <c:pt idx="2">
                  <c:v>-2.0457574905606752</c:v>
                </c:pt>
                <c:pt idx="3">
                  <c:v>-2.2218487496163561</c:v>
                </c:pt>
                <c:pt idx="4">
                  <c:v>-1.744727494896694</c:v>
                </c:pt>
                <c:pt idx="5">
                  <c:v>-1.3372421683184259</c:v>
                </c:pt>
                <c:pt idx="6">
                  <c:v>-0.5900668766687055</c:v>
                </c:pt>
                <c:pt idx="7">
                  <c:v>7.9904467666720699E-2</c:v>
                </c:pt>
                <c:pt idx="8">
                  <c:v>0.47827783191960466</c:v>
                </c:pt>
                <c:pt idx="9">
                  <c:v>1.8804763116821359</c:v>
                </c:pt>
                <c:pt idx="10">
                  <c:v>1.8365456380180598</c:v>
                </c:pt>
                <c:pt idx="11">
                  <c:v>2.1692363926692737</c:v>
                </c:pt>
                <c:pt idx="12">
                  <c:v>2.7730166085357988</c:v>
                </c:pt>
                <c:pt idx="13">
                  <c:v>3.5462643544202703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B-4581-9A84-640608C77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9464048"/>
        <c:axId val="699461136"/>
      </c:barChart>
      <c:lineChart>
        <c:grouping val="standard"/>
        <c:varyColors val="0"/>
        <c:ser>
          <c:idx val="3"/>
          <c:order val="3"/>
          <c:tx>
            <c:strRef>
              <c:f>不同平台!$E$92</c:f>
              <c:strCache>
                <c:ptCount val="1"/>
                <c:pt idx="0">
                  <c:v>arm_64 (PC) matmul_improve （浮点帧率 Gflops）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8531386185624955E-3"/>
                  <c:y val="-1.1420413990007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06B-4581-9A84-640608C7799D}"/>
                </c:ext>
              </c:extLst>
            </c:dLbl>
            <c:dLbl>
              <c:idx val="1"/>
              <c:layout>
                <c:manualLayout>
                  <c:x val="0"/>
                  <c:y val="-7.13775874375456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06B-4581-9A84-640608C7799D}"/>
                </c:ext>
              </c:extLst>
            </c:dLbl>
            <c:dLbl>
              <c:idx val="2"/>
              <c:layout>
                <c:manualLayout>
                  <c:x val="8.3391237835312298E-3"/>
                  <c:y val="-9.99286224125624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06B-4581-9A84-640608C7799D}"/>
                </c:ext>
              </c:extLst>
            </c:dLbl>
            <c:dLbl>
              <c:idx val="3"/>
              <c:layout>
                <c:manualLayout>
                  <c:x val="9.2656930928124437E-3"/>
                  <c:y val="-2.855103497501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06B-4581-9A84-640608C7799D}"/>
                </c:ext>
              </c:extLst>
            </c:dLbl>
            <c:dLbl>
              <c:idx val="4"/>
              <c:layout>
                <c:manualLayout>
                  <c:x val="-1.2045401020656221E-2"/>
                  <c:y val="-2.5695931477516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06B-4581-9A84-640608C7799D}"/>
                </c:ext>
              </c:extLst>
            </c:dLbl>
            <c:dLbl>
              <c:idx val="5"/>
              <c:layout>
                <c:manualLayout>
                  <c:x val="-6.7947631077125774E-17"/>
                  <c:y val="1.4275517487508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06B-4581-9A84-640608C7799D}"/>
                </c:ext>
              </c:extLst>
            </c:dLbl>
            <c:dLbl>
              <c:idx val="6"/>
              <c:layout>
                <c:manualLayout>
                  <c:x val="9.2656930928124777E-4"/>
                  <c:y val="-2.9978586723768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06B-4581-9A84-640608C7799D}"/>
                </c:ext>
              </c:extLst>
            </c:dLbl>
            <c:dLbl>
              <c:idx val="7"/>
              <c:layout>
                <c:manualLayout>
                  <c:x val="2.7797079278436753E-3"/>
                  <c:y val="-3.9971448965024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06B-4581-9A84-640608C7799D}"/>
                </c:ext>
              </c:extLst>
            </c:dLbl>
            <c:dLbl>
              <c:idx val="8"/>
              <c:layout>
                <c:manualLayout>
                  <c:x val="7.4125544742499822E-3"/>
                  <c:y val="-2.7123483226267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06B-4581-9A84-640608C7799D}"/>
                </c:ext>
              </c:extLst>
            </c:dLbl>
            <c:dLbl>
              <c:idx val="9"/>
              <c:layout>
                <c:manualLayout>
                  <c:x val="-4.6328465464062392E-3"/>
                  <c:y val="-2.7123483226266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06B-4581-9A84-640608C7799D}"/>
                </c:ext>
              </c:extLst>
            </c:dLbl>
            <c:dLbl>
              <c:idx val="10"/>
              <c:layout>
                <c:manualLayout>
                  <c:x val="-2.1311094113468834E-2"/>
                  <c:y val="-1.8558172733761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D06B-4581-9A84-640608C7799D}"/>
                </c:ext>
              </c:extLst>
            </c:dLbl>
            <c:dLbl>
              <c:idx val="11"/>
              <c:layout>
                <c:manualLayout>
                  <c:x val="-1.2045401020656221E-2"/>
                  <c:y val="-1.8558172733761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06B-4581-9A84-640608C7799D}"/>
                </c:ext>
              </c:extLst>
            </c:dLbl>
            <c:dLbl>
              <c:idx val="12"/>
              <c:layout>
                <c:manualLayout>
                  <c:x val="-8.3391237835312298E-3"/>
                  <c:y val="-1.7130620985010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06B-4581-9A84-640608C779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不同平台!$A$93:$A$106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不同平台!$E$93:$E$106</c:f>
              <c:numCache>
                <c:formatCode>0.000_ </c:formatCode>
                <c:ptCount val="14"/>
                <c:pt idx="0">
                  <c:v>4.0000000000000002E-4</c:v>
                </c:pt>
                <c:pt idx="1">
                  <c:v>1.6E-2</c:v>
                </c:pt>
                <c:pt idx="2">
                  <c:v>6.4000000000000001E-2</c:v>
                </c:pt>
                <c:pt idx="3">
                  <c:v>0.34133333333333332</c:v>
                </c:pt>
                <c:pt idx="4">
                  <c:v>1.3653333333333333</c:v>
                </c:pt>
                <c:pt idx="5">
                  <c:v>1.074360655737705</c:v>
                </c:pt>
                <c:pt idx="6">
                  <c:v>4.4057815126050421</c:v>
                </c:pt>
                <c:pt idx="7">
                  <c:v>4.8489063583815026</c:v>
                </c:pt>
                <c:pt idx="8">
                  <c:v>3.9601595656792163</c:v>
                </c:pt>
                <c:pt idx="9">
                  <c:v>17.10542636844453</c:v>
                </c:pt>
                <c:pt idx="10">
                  <c:v>34.001767757053742</c:v>
                </c:pt>
                <c:pt idx="11">
                  <c:v>42.051556834898655</c:v>
                </c:pt>
                <c:pt idx="12">
                  <c:v>51.528683471104124</c:v>
                </c:pt>
                <c:pt idx="13">
                  <c:v>55.363781149463811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06B-4581-9A84-640608C7799D}"/>
            </c:ext>
          </c:extLst>
        </c:ser>
        <c:ser>
          <c:idx val="4"/>
          <c:order val="4"/>
          <c:tx>
            <c:strRef>
              <c:f>不同平台!$F$92</c:f>
              <c:strCache>
                <c:ptCount val="1"/>
                <c:pt idx="0">
                  <c:v>x86_64 (PC) matmul_improve（浮点帧率 Gflops）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8531386185624955E-3"/>
                  <c:y val="-2.284082798001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06B-4581-9A84-640608C7799D}"/>
                </c:ext>
              </c:extLst>
            </c:dLbl>
            <c:dLbl>
              <c:idx val="1"/>
              <c:layout>
                <c:manualLayout>
                  <c:x val="0"/>
                  <c:y val="-1.8558172733761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06B-4581-9A84-640608C7799D}"/>
                </c:ext>
              </c:extLst>
            </c:dLbl>
            <c:dLbl>
              <c:idx val="2"/>
              <c:layout>
                <c:manualLayout>
                  <c:x val="9.2656930928124784E-3"/>
                  <c:y val="-2.5695931477516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06B-4581-9A84-640608C7799D}"/>
                </c:ext>
              </c:extLst>
            </c:dLbl>
            <c:dLbl>
              <c:idx val="3"/>
              <c:layout>
                <c:manualLayout>
                  <c:x val="5.5594158556874869E-3"/>
                  <c:y val="-1.5703069236259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06B-4581-9A84-640608C7799D}"/>
                </c:ext>
              </c:extLst>
            </c:dLbl>
            <c:dLbl>
              <c:idx val="4"/>
              <c:layout>
                <c:manualLayout>
                  <c:x val="4.6328465464062392E-3"/>
                  <c:y val="-9.99286224125634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06B-4581-9A84-640608C7799D}"/>
                </c:ext>
              </c:extLst>
            </c:dLbl>
            <c:dLbl>
              <c:idx val="5"/>
              <c:layout>
                <c:manualLayout>
                  <c:x val="6.4859851649687345E-3"/>
                  <c:y val="-1.4275517487508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06B-4581-9A84-640608C7799D}"/>
                </c:ext>
              </c:extLst>
            </c:dLbl>
            <c:dLbl>
              <c:idx val="6"/>
              <c:layout>
                <c:manualLayout>
                  <c:x val="1.0192262402093725E-2"/>
                  <c:y val="1.2847965738758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06B-4581-9A84-640608C7799D}"/>
                </c:ext>
              </c:extLst>
            </c:dLbl>
            <c:dLbl>
              <c:idx val="7"/>
              <c:layout>
                <c:manualLayout>
                  <c:x val="9.2656930928124107E-3"/>
                  <c:y val="1.2847965738757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06B-4581-9A84-640608C7799D}"/>
                </c:ext>
              </c:extLst>
            </c:dLbl>
            <c:dLbl>
              <c:idx val="8"/>
              <c:layout>
                <c:manualLayout>
                  <c:x val="1.0192262402093658E-2"/>
                  <c:y val="1.9985724482512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06B-4581-9A84-640608C7799D}"/>
                </c:ext>
              </c:extLst>
            </c:dLbl>
            <c:dLbl>
              <c:idx val="9"/>
              <c:layout>
                <c:manualLayout>
                  <c:x val="-1.8531386185626315E-3"/>
                  <c:y val="-2.284082798001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06B-4581-9A84-640608C7799D}"/>
                </c:ext>
              </c:extLst>
            </c:dLbl>
            <c:dLbl>
              <c:idx val="10"/>
              <c:layout>
                <c:manualLayout>
                  <c:x val="8.3391237835310945E-3"/>
                  <c:y val="9.99286224125634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D06B-4581-9A84-640608C7799D}"/>
                </c:ext>
              </c:extLst>
            </c:dLbl>
            <c:dLbl>
              <c:idx val="11"/>
              <c:layout>
                <c:manualLayout>
                  <c:x val="7.4125544742499822E-3"/>
                  <c:y val="1.1420413990007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06B-4581-9A84-640608C7799D}"/>
                </c:ext>
              </c:extLst>
            </c:dLbl>
            <c:dLbl>
              <c:idx val="12"/>
              <c:layout>
                <c:manualLayout>
                  <c:x val="8.3391237835312298E-3"/>
                  <c:y val="1.1420413990007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06B-4581-9A84-640608C779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不同平台!$A$93:$A$106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不同平台!$F$93:$F$106</c:f>
              <c:numCache>
                <c:formatCode>0.000_ </c:formatCode>
                <c:ptCount val="14"/>
                <c:pt idx="0">
                  <c:v>1E-3</c:v>
                </c:pt>
                <c:pt idx="1">
                  <c:v>1.6E-2</c:v>
                </c:pt>
                <c:pt idx="2">
                  <c:v>6.4000000000000001E-2</c:v>
                </c:pt>
                <c:pt idx="3">
                  <c:v>0.25600000000000001</c:v>
                </c:pt>
                <c:pt idx="4">
                  <c:v>0.51200000000000001</c:v>
                </c:pt>
                <c:pt idx="5">
                  <c:v>1.0082461538461538</c:v>
                </c:pt>
                <c:pt idx="6">
                  <c:v>1.3760839895013124</c:v>
                </c:pt>
                <c:pt idx="7">
                  <c:v>1.7239227291409782</c:v>
                </c:pt>
                <c:pt idx="8">
                  <c:v>2.0326164283983523</c:v>
                </c:pt>
                <c:pt idx="9">
                  <c:v>3.1976777728805081</c:v>
                </c:pt>
                <c:pt idx="10">
                  <c:v>16.476898774677174</c:v>
                </c:pt>
                <c:pt idx="11">
                  <c:v>21.391623066272203</c:v>
                </c:pt>
                <c:pt idx="12">
                  <c:v>25.472248117598763</c:v>
                </c:pt>
                <c:pt idx="13">
                  <c:v>25.001190420991264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06B-4581-9A84-640608C7799D}"/>
            </c:ext>
          </c:extLst>
        </c:ser>
        <c:ser>
          <c:idx val="5"/>
          <c:order val="5"/>
          <c:tx>
            <c:strRef>
              <c:f>不同平台!$G$92</c:f>
              <c:strCache>
                <c:ptCount val="1"/>
                <c:pt idx="0">
                  <c:v>x86_64 (Ser) matmul_improve （浮点帧率 Gflops）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7062772371249911E-3"/>
                  <c:y val="1.1420413990007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06B-4581-9A84-640608C7799D}"/>
                </c:ext>
              </c:extLst>
            </c:dLbl>
            <c:dLbl>
              <c:idx val="1"/>
              <c:layout>
                <c:manualLayout>
                  <c:x val="2.7797079278437434E-3"/>
                  <c:y val="1.1420413990007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06B-4581-9A84-640608C7799D}"/>
                </c:ext>
              </c:extLst>
            </c:dLbl>
            <c:dLbl>
              <c:idx val="2"/>
              <c:layout>
                <c:manualLayout>
                  <c:x val="3.7062772371249911E-3"/>
                  <c:y val="9.99286224125624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06B-4581-9A84-640608C7799D}"/>
                </c:ext>
              </c:extLst>
            </c:dLbl>
            <c:dLbl>
              <c:idx val="3"/>
              <c:layout>
                <c:manualLayout>
                  <c:x val="9.2656930928121384E-4"/>
                  <c:y val="1.1420413990007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06B-4581-9A84-640608C7799D}"/>
                </c:ext>
              </c:extLst>
            </c:dLbl>
            <c:dLbl>
              <c:idx val="4"/>
              <c:layout>
                <c:manualLayout>
                  <c:x val="8.3391237835311622E-3"/>
                  <c:y val="1.4275517487508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06B-4581-9A84-640608C7799D}"/>
                </c:ext>
              </c:extLst>
            </c:dLbl>
            <c:dLbl>
              <c:idx val="5"/>
              <c:layout>
                <c:manualLayout>
                  <c:x val="-7.4125544742499822E-3"/>
                  <c:y val="-2.5695931477516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06B-4581-9A84-640608C7799D}"/>
                </c:ext>
              </c:extLst>
            </c:dLbl>
            <c:dLbl>
              <c:idx val="6"/>
              <c:layout>
                <c:manualLayout>
                  <c:x val="9.2656930928117979E-4"/>
                  <c:y val="-1.8558172733761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06B-4581-9A84-640608C7799D}"/>
                </c:ext>
              </c:extLst>
            </c:dLbl>
            <c:dLbl>
              <c:idx val="7"/>
              <c:layout>
                <c:manualLayout>
                  <c:x val="4.6328465464061707E-3"/>
                  <c:y val="-2.56959314775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06B-4581-9A84-640608C7799D}"/>
                </c:ext>
              </c:extLst>
            </c:dLbl>
            <c:dLbl>
              <c:idx val="8"/>
              <c:layout>
                <c:manualLayout>
                  <c:x val="-6.4859851649688022E-3"/>
                  <c:y val="-3.71163454675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06B-4581-9A84-640608C7799D}"/>
                </c:ext>
              </c:extLst>
            </c:dLbl>
            <c:dLbl>
              <c:idx val="9"/>
              <c:layout>
                <c:manualLayout>
                  <c:x val="1.1118831711374837E-2"/>
                  <c:y val="7.13775874375446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06B-4581-9A84-640608C7799D}"/>
                </c:ext>
              </c:extLst>
            </c:dLbl>
            <c:dLbl>
              <c:idx val="10"/>
              <c:layout>
                <c:manualLayout>
                  <c:x val="9.2656930928111192E-4"/>
                  <c:y val="1.2847965738757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D06B-4581-9A84-640608C7799D}"/>
                </c:ext>
              </c:extLst>
            </c:dLbl>
            <c:dLbl>
              <c:idx val="11"/>
              <c:layout>
                <c:manualLayout>
                  <c:x val="1.1118831711374837E-2"/>
                  <c:y val="4.28265524625267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06B-4581-9A84-640608C7799D}"/>
                </c:ext>
              </c:extLst>
            </c:dLbl>
            <c:dLbl>
              <c:idx val="12"/>
              <c:layout>
                <c:manualLayout>
                  <c:x val="1.111883171137497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06B-4581-9A84-640608C7799D}"/>
                </c:ext>
              </c:extLst>
            </c:dLbl>
            <c:dLbl>
              <c:idx val="13"/>
              <c:layout>
                <c:manualLayout>
                  <c:x val="8.3391237835312298E-3"/>
                  <c:y val="-1.9985724482512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06B-4581-9A84-640608C779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不同平台!$A$93:$A$106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不同平台!$G$93:$G$106</c:f>
              <c:numCache>
                <c:formatCode>0.000_ </c:formatCode>
                <c:ptCount val="14"/>
                <c:pt idx="0">
                  <c:v>1E-3</c:v>
                </c:pt>
                <c:pt idx="1">
                  <c:v>8.0000000000000002E-3</c:v>
                </c:pt>
                <c:pt idx="2">
                  <c:v>1.4222222222222223E-2</c:v>
                </c:pt>
                <c:pt idx="3">
                  <c:v>0.17066666666666666</c:v>
                </c:pt>
                <c:pt idx="4">
                  <c:v>0.45511111111111113</c:v>
                </c:pt>
                <c:pt idx="5">
                  <c:v>1.4246956521739131</c:v>
                </c:pt>
                <c:pt idx="6">
                  <c:v>2.040031128404669</c:v>
                </c:pt>
                <c:pt idx="7">
                  <c:v>3.4894376039933444</c:v>
                </c:pt>
                <c:pt idx="8">
                  <c:v>11.155063829787235</c:v>
                </c:pt>
                <c:pt idx="9">
                  <c:v>3.5347895866527961</c:v>
                </c:pt>
                <c:pt idx="10">
                  <c:v>31.288462854228893</c:v>
                </c:pt>
                <c:pt idx="11">
                  <c:v>116.3545738532079</c:v>
                </c:pt>
                <c:pt idx="12">
                  <c:v>231.78921840026445</c:v>
                </c:pt>
                <c:pt idx="13">
                  <c:v>312.56149259710412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06B-4581-9A84-640608C77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9454896"/>
        <c:axId val="699450736"/>
      </c:lineChart>
      <c:catAx>
        <c:axId val="6994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矩阵规模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n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796616431532073"/>
              <c:y val="0.92683763565956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99461136"/>
        <c:crosses val="autoZero"/>
        <c:auto val="1"/>
        <c:lblAlgn val="ctr"/>
        <c:lblOffset val="100"/>
        <c:noMultiLvlLbl val="0"/>
      </c:catAx>
      <c:valAx>
        <c:axId val="699461136"/>
        <c:scaling>
          <c:orientation val="minMax"/>
          <c:max val="4.7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所耗时间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ms </a:t>
                </a: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的对数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log(ms)</a:t>
                </a:r>
                <a:endParaRPr lang="zh-CN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464048"/>
        <c:crosses val="autoZero"/>
        <c:crossBetween val="between"/>
      </c:valAx>
      <c:valAx>
        <c:axId val="699450736"/>
        <c:scaling>
          <c:orientation val="minMax"/>
          <c:max val="3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浮点频率 </a:t>
                </a:r>
                <a:r>
                  <a:rPr lang="en-US" altLang="zh-C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454896"/>
        <c:crosses val="max"/>
        <c:crossBetween val="between"/>
      </c:valAx>
      <c:catAx>
        <c:axId val="699454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945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282484</xdr:colOff>
      <xdr:row>10</xdr:row>
      <xdr:rowOff>143146</xdr:rowOff>
    </xdr:from>
    <xdr:to>
      <xdr:col>21</xdr:col>
      <xdr:colOff>469719</xdr:colOff>
      <xdr:row>40</xdr:row>
      <xdr:rowOff>135527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EE6C2F-B6D9-3730-FC06-D5D1167B0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1423986</xdr:colOff>
      <xdr:row>40</xdr:row>
      <xdr:rowOff>114300</xdr:rowOff>
    </xdr:from>
    <xdr:to>
      <xdr:col>7</xdr:col>
      <xdr:colOff>504824</xdr:colOff>
      <xdr:row>69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33D03C-F4ED-C45A-7325-2DE859E7B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1095374</xdr:colOff>
      <xdr:row>50</xdr:row>
      <xdr:rowOff>104774</xdr:rowOff>
    </xdr:from>
    <xdr:to>
      <xdr:col>5</xdr:col>
      <xdr:colOff>876300</xdr:colOff>
      <xdr:row>75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96BFFB-6D79-1982-8826-CEB3E92D6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1214437</xdr:colOff>
      <xdr:row>27</xdr:row>
      <xdr:rowOff>95249</xdr:rowOff>
    </xdr:from>
    <xdr:to>
      <xdr:col>16</xdr:col>
      <xdr:colOff>314325</xdr:colOff>
      <xdr:row>58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54460-DD3C-AEE9-3557-2E418B29E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806766</xdr:colOff>
      <xdr:row>36</xdr:row>
      <xdr:rowOff>36194</xdr:rowOff>
    </xdr:from>
    <xdr:to>
      <xdr:col>6</xdr:col>
      <xdr:colOff>264795</xdr:colOff>
      <xdr:row>64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A62A94-90E2-4D2D-9439-D0CB11D67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1647824</xdr:colOff>
      <xdr:row>7</xdr:row>
      <xdr:rowOff>133350</xdr:rowOff>
    </xdr:from>
    <xdr:to>
      <xdr:col>4</xdr:col>
      <xdr:colOff>1905000</xdr:colOff>
      <xdr:row>47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D47CC5-63B2-5FCD-1627-FB0FAB85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10</xdr:row>
      <xdr:rowOff>19050</xdr:rowOff>
    </xdr:from>
    <xdr:to>
      <xdr:col>18</xdr:col>
      <xdr:colOff>647699</xdr:colOff>
      <xdr:row>36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8BC732-7D6B-EABC-1E83-CD82E1DD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1238249</xdr:colOff>
      <xdr:row>55</xdr:row>
      <xdr:rowOff>9524</xdr:rowOff>
    </xdr:from>
    <xdr:to>
      <xdr:col>5</xdr:col>
      <xdr:colOff>895349</xdr:colOff>
      <xdr:row>100</xdr:row>
      <xdr:rowOff>85724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1F2721-16F7-EEAA-AAFB-E0FBF3196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1228724</xdr:colOff>
      <xdr:row>108</xdr:row>
      <xdr:rowOff>9525</xdr:rowOff>
    </xdr:from>
    <xdr:to>
      <xdr:col>5</xdr:col>
      <xdr:colOff>676275</xdr:colOff>
      <xdr:row>157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BF2668-28C6-D1BC-750C-83C70DB9F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C178-E962-4031-A66C-0F2D60FD6333}">
  <dimension ref="A1:F48"/>
  <sheetViews>
    <sheetView zoomScaleNormal="100" workbookViewId="0">
      <selection sqref="A1:F15"/>
    </sheetView>
  </sheetViews>
  <sheetFormatPr defaultColWidth="9" defaultRowHeight="14.25" x14ac:dyDescent="0.2"/>
  <cols>
    <col min="1" max="1" width="15.25" style="1" customWidth="1"/>
    <col min="2" max="2" width="21.375" style="1" customWidth="1"/>
    <col min="3" max="3" width="27.375" customWidth="1"/>
    <col min="4" max="4" width="24.25" style="1" customWidth="1"/>
    <col min="5" max="5" width="27.375" customWidth="1"/>
    <col min="6" max="6" width="19.5" style="1" customWidth="1"/>
    <col min="7" max="16384" width="9" style="1"/>
  </cols>
  <sheetData>
    <row r="1" spans="1:6" x14ac:dyDescent="0.2">
      <c r="B1" s="1" t="s">
        <v>1</v>
      </c>
      <c r="C1" s="1" t="s">
        <v>2</v>
      </c>
      <c r="D1" s="1" t="s">
        <v>0</v>
      </c>
      <c r="E1" s="1" t="s">
        <v>2</v>
      </c>
      <c r="F1" s="1" t="s">
        <v>5</v>
      </c>
    </row>
    <row r="2" spans="1:6" x14ac:dyDescent="0.2">
      <c r="A2" s="1">
        <v>1</v>
      </c>
      <c r="B2" s="1">
        <v>1.7647999999999999E-4</v>
      </c>
      <c r="C2" s="1">
        <f>2*A2*A2*A2/(B2 * 1000000)</f>
        <v>1.1332728921124207E-2</v>
      </c>
      <c r="D2" s="1">
        <v>1.0814E-4</v>
      </c>
      <c r="E2" s="1">
        <f>2*A2*A2*A2/(D2 * 1000000)</f>
        <v>1.8494544109487702E-2</v>
      </c>
      <c r="F2" s="2">
        <f>B2/D2</f>
        <v>1.6319585722211947</v>
      </c>
    </row>
    <row r="3" spans="1:6" x14ac:dyDescent="0.2">
      <c r="A3" s="1">
        <v>2</v>
      </c>
      <c r="B3" s="1">
        <v>2.5199E-4</v>
      </c>
      <c r="C3" s="1">
        <f t="shared" ref="C3:C13" si="0">2*A3*A3*A3/(B3 * 1000000)</f>
        <v>6.3494583118377718E-2</v>
      </c>
      <c r="D3" s="1">
        <v>1.3189000000000001E-4</v>
      </c>
      <c r="E3" s="1">
        <f t="shared" ref="E3:E13" si="1">2*A3*A3*A3/(D3 * 1000000)</f>
        <v>0.12131321555841988</v>
      </c>
      <c r="F3" s="2">
        <f t="shared" ref="F3:F15" si="2">B3/D3</f>
        <v>1.9106073242853892</v>
      </c>
    </row>
    <row r="4" spans="1:6" x14ac:dyDescent="0.2">
      <c r="A4" s="1">
        <v>4</v>
      </c>
      <c r="B4" s="1">
        <v>6.3451999999999996E-4</v>
      </c>
      <c r="C4" s="1">
        <f t="shared" si="0"/>
        <v>0.20172728991993949</v>
      </c>
      <c r="D4" s="1">
        <v>4.2583999999999998E-4</v>
      </c>
      <c r="E4" s="1">
        <f t="shared" si="1"/>
        <v>0.30058237835806878</v>
      </c>
      <c r="F4" s="2">
        <f t="shared" si="2"/>
        <v>1.4900432087168889</v>
      </c>
    </row>
    <row r="5" spans="1:6" x14ac:dyDescent="0.2">
      <c r="A5" s="1">
        <v>8</v>
      </c>
      <c r="B5" s="1">
        <v>3.1963299999999998E-3</v>
      </c>
      <c r="C5" s="1">
        <f t="shared" si="0"/>
        <v>0.32036742138640256</v>
      </c>
      <c r="D5" s="1">
        <v>2.6438E-3</v>
      </c>
      <c r="E5" s="1">
        <f t="shared" si="1"/>
        <v>0.38732127997579241</v>
      </c>
      <c r="F5" s="2">
        <f t="shared" si="2"/>
        <v>1.2089908465088131</v>
      </c>
    </row>
    <row r="6" spans="1:6" x14ac:dyDescent="0.2">
      <c r="A6" s="1">
        <v>16</v>
      </c>
      <c r="B6" s="1">
        <v>2.3174440000000001E-2</v>
      </c>
      <c r="C6" s="1">
        <f t="shared" si="0"/>
        <v>0.35349289993630911</v>
      </c>
      <c r="D6" s="1">
        <v>1.9555880000000001E-2</v>
      </c>
      <c r="E6" s="1">
        <f t="shared" si="1"/>
        <v>0.41890214094175254</v>
      </c>
      <c r="F6" s="2">
        <f t="shared" si="2"/>
        <v>1.1850369300691148</v>
      </c>
    </row>
    <row r="7" spans="1:6" x14ac:dyDescent="0.2">
      <c r="A7" s="1">
        <v>32</v>
      </c>
      <c r="B7" s="1">
        <v>0.18100550000000001</v>
      </c>
      <c r="C7" s="1">
        <f t="shared" si="0"/>
        <v>0.36206634605025811</v>
      </c>
      <c r="D7" s="1">
        <v>0.14953520000000001</v>
      </c>
      <c r="E7" s="1">
        <f t="shared" si="1"/>
        <v>0.43826470289269681</v>
      </c>
      <c r="F7" s="2">
        <f t="shared" si="2"/>
        <v>1.2104541271887823</v>
      </c>
    </row>
    <row r="8" spans="1:6" x14ac:dyDescent="0.2">
      <c r="A8" s="1">
        <v>64</v>
      </c>
      <c r="B8" s="1">
        <v>1.4386383</v>
      </c>
      <c r="C8" s="1">
        <f t="shared" si="0"/>
        <v>0.36443350632330584</v>
      </c>
      <c r="D8" s="1">
        <v>1.1811897</v>
      </c>
      <c r="E8" s="1">
        <f t="shared" si="1"/>
        <v>0.44386435134000918</v>
      </c>
      <c r="F8" s="2">
        <f t="shared" si="2"/>
        <v>1.2179570309493895</v>
      </c>
    </row>
    <row r="9" spans="1:6" x14ac:dyDescent="0.2">
      <c r="A9" s="1">
        <v>128</v>
      </c>
      <c r="B9" s="1">
        <v>12.486281</v>
      </c>
      <c r="C9" s="1">
        <f t="shared" si="0"/>
        <v>0.3359129912261305</v>
      </c>
      <c r="D9" s="1">
        <v>9.6451170000000008</v>
      </c>
      <c r="E9" s="1">
        <f t="shared" si="1"/>
        <v>0.4348629467117921</v>
      </c>
      <c r="F9" s="2">
        <f t="shared" si="2"/>
        <v>1.2945701954678206</v>
      </c>
    </row>
    <row r="10" spans="1:6" x14ac:dyDescent="0.2">
      <c r="A10" s="1">
        <v>256</v>
      </c>
      <c r="B10" s="1">
        <v>108.647488</v>
      </c>
      <c r="C10" s="1">
        <f t="shared" si="0"/>
        <v>0.308837623562912</v>
      </c>
      <c r="D10" s="1">
        <v>76.413700000000006</v>
      </c>
      <c r="E10" s="1">
        <f t="shared" si="1"/>
        <v>0.43911539422904533</v>
      </c>
      <c r="F10" s="2">
        <f t="shared" si="2"/>
        <v>1.4218325771425804</v>
      </c>
    </row>
    <row r="11" spans="1:6" x14ac:dyDescent="0.2">
      <c r="A11" s="1">
        <v>512</v>
      </c>
      <c r="B11" s="1">
        <v>1396.95651</v>
      </c>
      <c r="C11" s="1">
        <f t="shared" si="0"/>
        <v>0.19215734640157123</v>
      </c>
      <c r="D11" s="1">
        <v>614.82252000000005</v>
      </c>
      <c r="E11" s="1">
        <f t="shared" si="1"/>
        <v>0.43660641448201992</v>
      </c>
      <c r="F11" s="2">
        <f t="shared" si="2"/>
        <v>2.2721297033817169</v>
      </c>
    </row>
    <row r="12" spans="1:6" x14ac:dyDescent="0.2">
      <c r="A12" s="1">
        <v>1024</v>
      </c>
      <c r="B12" s="1">
        <v>15531.7696</v>
      </c>
      <c r="C12" s="1">
        <f t="shared" si="0"/>
        <v>0.13826393922299748</v>
      </c>
      <c r="D12" s="1">
        <v>4895.8788000000004</v>
      </c>
      <c r="E12" s="1">
        <f t="shared" si="1"/>
        <v>0.43863088440833137</v>
      </c>
      <c r="F12" s="2">
        <f t="shared" si="2"/>
        <v>3.1724170949656676</v>
      </c>
    </row>
    <row r="13" spans="1:6" x14ac:dyDescent="0.2">
      <c r="A13" s="1">
        <v>2048</v>
      </c>
      <c r="B13" s="1">
        <v>160207.46900000001</v>
      </c>
      <c r="C13" s="1">
        <f t="shared" si="0"/>
        <v>0.10723513261419791</v>
      </c>
      <c r="D13" s="1">
        <v>39064.264000000003</v>
      </c>
      <c r="E13" s="1">
        <f t="shared" si="1"/>
        <v>0.4397847911328881</v>
      </c>
      <c r="F13" s="2">
        <f t="shared" si="2"/>
        <v>4.1011260061113655</v>
      </c>
    </row>
    <row r="14" spans="1:6" x14ac:dyDescent="0.2">
      <c r="A14" s="1">
        <v>4096</v>
      </c>
      <c r="B14" s="1">
        <v>2291489.2709999899</v>
      </c>
      <c r="C14" s="1">
        <f>2*A14*A14*A14/(B14 * 1000000)</f>
        <v>5.997800435348432E-2</v>
      </c>
      <c r="D14" s="1">
        <v>308435.63099999999</v>
      </c>
      <c r="E14" s="1">
        <f>2*A14*A14*A14/(D14 * 1000000)</f>
        <v>0.44560011768549529</v>
      </c>
      <c r="F14" s="2">
        <f t="shared" si="2"/>
        <v>7.4293921995023657</v>
      </c>
    </row>
    <row r="15" spans="1:6" x14ac:dyDescent="0.2">
      <c r="A15" s="1">
        <v>8192</v>
      </c>
      <c r="B15" s="1">
        <v>24549535.596999899</v>
      </c>
      <c r="C15" s="1">
        <f>2*A15*A15*A15/(B15 * 1000000)</f>
        <v>4.4787471576870359E-2</v>
      </c>
      <c r="D15" s="1">
        <v>2468513.8250000002</v>
      </c>
      <c r="E15" s="1">
        <f>2*A15*A15*A15/(D15 * 1000000)</f>
        <v>0.44541440952877792</v>
      </c>
      <c r="F15" s="2">
        <f t="shared" si="2"/>
        <v>9.945067087886331</v>
      </c>
    </row>
    <row r="22" spans="1:5" x14ac:dyDescent="0.2">
      <c r="B22" s="1" t="s">
        <v>1</v>
      </c>
      <c r="C22" s="1" t="s">
        <v>3</v>
      </c>
      <c r="D22" s="1" t="s">
        <v>4</v>
      </c>
      <c r="E22" s="1" t="s">
        <v>11</v>
      </c>
    </row>
    <row r="23" spans="1:5" x14ac:dyDescent="0.2">
      <c r="A23" s="1">
        <v>1</v>
      </c>
      <c r="B23" s="2">
        <f>LOG(B2)</f>
        <v>-3.7533045049038845</v>
      </c>
      <c r="C23" s="3">
        <v>1.1332728921124207E-2</v>
      </c>
      <c r="D23" s="2">
        <f>LOG(D2)</f>
        <v>-3.9660136347603943</v>
      </c>
      <c r="E23" s="3">
        <v>1.8494544109487702E-2</v>
      </c>
    </row>
    <row r="24" spans="1:5" x14ac:dyDescent="0.2">
      <c r="A24" s="1">
        <v>2</v>
      </c>
      <c r="B24" s="2">
        <f t="shared" ref="B24:B36" si="3">LOG(B3)</f>
        <v>-3.5986166934684194</v>
      </c>
      <c r="C24" s="3">
        <v>6.3494583118377718E-2</v>
      </c>
      <c r="D24" s="2">
        <f t="shared" ref="D24:D36" si="4">LOG(D3)</f>
        <v>-3.8797881317429264</v>
      </c>
      <c r="E24" s="3">
        <v>0.12131321555841988</v>
      </c>
    </row>
    <row r="25" spans="1:5" x14ac:dyDescent="0.2">
      <c r="A25" s="1">
        <v>4</v>
      </c>
      <c r="B25" s="2">
        <f t="shared" si="3"/>
        <v>-3.197554684439651</v>
      </c>
      <c r="C25" s="3">
        <v>0.20172728991993949</v>
      </c>
      <c r="D25" s="2">
        <f t="shared" si="4"/>
        <v>-3.3707535468353016</v>
      </c>
      <c r="E25" s="3">
        <v>0.30058237835806878</v>
      </c>
    </row>
    <row r="26" spans="1:5" x14ac:dyDescent="0.2">
      <c r="A26" s="1">
        <v>8</v>
      </c>
      <c r="B26" s="2">
        <f t="shared" si="3"/>
        <v>-2.4953483890011952</v>
      </c>
      <c r="C26" s="3">
        <v>0.32036742138640256</v>
      </c>
      <c r="D26" s="2">
        <f t="shared" si="4"/>
        <v>-2.5777714017513289</v>
      </c>
      <c r="E26" s="3">
        <v>0.38732127997579241</v>
      </c>
    </row>
    <row r="27" spans="1:5" x14ac:dyDescent="0.2">
      <c r="A27" s="1">
        <v>16</v>
      </c>
      <c r="B27" s="2">
        <f t="shared" si="3"/>
        <v>-1.6349907515890019</v>
      </c>
      <c r="C27" s="3">
        <v>0.35349289993630911</v>
      </c>
      <c r="D27" s="2">
        <f t="shared" si="4"/>
        <v>-1.7087226363446779</v>
      </c>
      <c r="E27" s="3">
        <v>0.41890214094175254</v>
      </c>
    </row>
    <row r="28" spans="1:5" x14ac:dyDescent="0.2">
      <c r="A28" s="1">
        <v>32</v>
      </c>
      <c r="B28" s="2">
        <f t="shared" si="3"/>
        <v>-0.7423082285376662</v>
      </c>
      <c r="C28" s="3">
        <v>0.36206634605025811</v>
      </c>
      <c r="D28" s="2">
        <f t="shared" si="4"/>
        <v>-0.82525656408635861</v>
      </c>
      <c r="E28" s="3">
        <v>0.43826470289269681</v>
      </c>
    </row>
    <row r="29" spans="1:5" x14ac:dyDescent="0.2">
      <c r="A29" s="1">
        <v>64</v>
      </c>
      <c r="B29" s="2">
        <f t="shared" si="3"/>
        <v>0.15795161807879732</v>
      </c>
      <c r="C29" s="3">
        <v>0.36443350632330584</v>
      </c>
      <c r="D29" s="2">
        <f t="shared" si="4"/>
        <v>7.2319651252178249E-2</v>
      </c>
      <c r="E29" s="3">
        <v>0.44386435134000918</v>
      </c>
    </row>
    <row r="30" spans="1:5" x14ac:dyDescent="0.2">
      <c r="A30" s="1">
        <v>128</v>
      </c>
      <c r="B30" s="2">
        <f t="shared" si="3"/>
        <v>1.0964331043719968</v>
      </c>
      <c r="C30" s="3">
        <v>0.3359129912261305</v>
      </c>
      <c r="D30" s="2">
        <f t="shared" si="4"/>
        <v>0.98430750021693725</v>
      </c>
      <c r="E30" s="3">
        <v>0.4348629467117921</v>
      </c>
    </row>
    <row r="31" spans="1:5" x14ac:dyDescent="0.2">
      <c r="A31" s="1">
        <v>256</v>
      </c>
      <c r="B31" s="2">
        <f t="shared" si="3"/>
        <v>2.0360196896040801</v>
      </c>
      <c r="C31" s="3">
        <v>0.308837623562912</v>
      </c>
      <c r="D31" s="2">
        <f t="shared" si="4"/>
        <v>1.8831712290076998</v>
      </c>
      <c r="E31" s="3">
        <v>0.43911539422904533</v>
      </c>
    </row>
    <row r="32" spans="1:5" x14ac:dyDescent="0.2">
      <c r="A32" s="1">
        <v>512</v>
      </c>
      <c r="B32" s="2">
        <f t="shared" si="3"/>
        <v>3.1451828858843918</v>
      </c>
      <c r="C32" s="3">
        <v>0.19215734640157123</v>
      </c>
      <c r="D32" s="2">
        <f t="shared" si="4"/>
        <v>2.7887497666556378</v>
      </c>
      <c r="E32" s="3">
        <v>0.43660641448201992</v>
      </c>
    </row>
    <row r="33" spans="1:5" x14ac:dyDescent="0.2">
      <c r="A33" s="1">
        <v>1024</v>
      </c>
      <c r="B33" s="2">
        <f t="shared" si="3"/>
        <v>4.1912209395490816</v>
      </c>
      <c r="C33" s="3">
        <v>0.13826393922299748</v>
      </c>
      <c r="D33" s="2">
        <f t="shared" si="4"/>
        <v>3.6898306580871121</v>
      </c>
      <c r="E33" s="3">
        <v>0.43863088440833137</v>
      </c>
    </row>
    <row r="34" spans="1:5" x14ac:dyDescent="0.2">
      <c r="A34" s="1">
        <v>2048</v>
      </c>
      <c r="B34" s="2">
        <f t="shared" si="3"/>
        <v>5.2046827593753795</v>
      </c>
      <c r="C34" s="3">
        <v>0.10723513261419791</v>
      </c>
      <c r="D34" s="2">
        <f t="shared" si="4"/>
        <v>4.5917796462892708</v>
      </c>
      <c r="E34" s="3">
        <v>0.4397847911328881</v>
      </c>
    </row>
    <row r="35" spans="1:5" x14ac:dyDescent="0.2">
      <c r="A35" s="1">
        <v>4096</v>
      </c>
      <c r="B35" s="2">
        <f t="shared" si="3"/>
        <v>6.3601178281719424</v>
      </c>
      <c r="C35" s="3">
        <v>5.997800435348432E-2</v>
      </c>
      <c r="D35" s="2">
        <f t="shared" si="4"/>
        <v>5.489164542702003</v>
      </c>
      <c r="E35" s="3">
        <v>0.44560011768549529</v>
      </c>
    </row>
    <row r="36" spans="1:5" x14ac:dyDescent="0.2">
      <c r="A36" s="1">
        <v>8192</v>
      </c>
      <c r="B36" s="2">
        <f t="shared" si="3"/>
        <v>7.3900432809979701</v>
      </c>
      <c r="C36" s="3">
        <v>4.4787471576870359E-2</v>
      </c>
      <c r="D36" s="2">
        <f t="shared" si="4"/>
        <v>6.3924355638441464</v>
      </c>
      <c r="E36" s="3">
        <v>0.44541440952877792</v>
      </c>
    </row>
    <row r="37" spans="1:5" x14ac:dyDescent="0.2">
      <c r="E37" s="2"/>
    </row>
    <row r="38" spans="1:5" x14ac:dyDescent="0.2">
      <c r="E38" s="2"/>
    </row>
    <row r="39" spans="1:5" x14ac:dyDescent="0.2">
      <c r="E39" s="2"/>
    </row>
    <row r="40" spans="1:5" x14ac:dyDescent="0.2">
      <c r="E40" s="2"/>
    </row>
    <row r="41" spans="1:5" x14ac:dyDescent="0.2">
      <c r="E41" s="2"/>
    </row>
    <row r="42" spans="1:5" x14ac:dyDescent="0.2">
      <c r="E42" s="2"/>
    </row>
    <row r="43" spans="1:5" x14ac:dyDescent="0.2">
      <c r="E43" s="2"/>
    </row>
    <row r="44" spans="1:5" x14ac:dyDescent="0.2">
      <c r="E44" s="2"/>
    </row>
    <row r="45" spans="1:5" x14ac:dyDescent="0.2">
      <c r="E45" s="2"/>
    </row>
    <row r="46" spans="1:5" x14ac:dyDescent="0.2">
      <c r="E46" s="2"/>
    </row>
    <row r="47" spans="1:5" x14ac:dyDescent="0.2">
      <c r="E47" s="2"/>
    </row>
    <row r="48" spans="1:5" x14ac:dyDescent="0.2">
      <c r="E48" s="2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33D1-47E9-4B6F-8573-96EDCC98EF57}">
  <dimension ref="A1:G106"/>
  <sheetViews>
    <sheetView tabSelected="1" topLeftCell="A100" zoomScaleNormal="100" workbookViewId="0">
      <selection activeCell="D161" sqref="D161"/>
    </sheetView>
  </sheetViews>
  <sheetFormatPr defaultRowHeight="14.25" x14ac:dyDescent="0.2"/>
  <cols>
    <col min="1" max="1" width="29" style="1" customWidth="1"/>
    <col min="2" max="2" width="46" style="1" customWidth="1"/>
    <col min="3" max="3" width="45.375" style="1" customWidth="1"/>
    <col min="4" max="4" width="53.375" style="1" customWidth="1"/>
    <col min="5" max="5" width="42.375" style="1" customWidth="1"/>
    <col min="6" max="6" width="43.625" style="1" customWidth="1"/>
    <col min="7" max="7" width="48" style="1" customWidth="1"/>
    <col min="8" max="16384" width="9" style="1"/>
  </cols>
  <sheetData>
    <row r="1" spans="1:7" x14ac:dyDescent="0.2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7" x14ac:dyDescent="0.2">
      <c r="A2" s="1">
        <v>1</v>
      </c>
      <c r="B2" s="1">
        <v>1.9E-2</v>
      </c>
      <c r="C2" s="1">
        <v>5.0000000000000001E-3</v>
      </c>
      <c r="D2" s="1">
        <v>2.5999999999999999E-2</v>
      </c>
      <c r="E2" s="1">
        <v>2E-3</v>
      </c>
      <c r="F2" s="1">
        <v>4.7E-2</v>
      </c>
      <c r="G2" s="1">
        <v>2E-3</v>
      </c>
    </row>
    <row r="3" spans="1:7" x14ac:dyDescent="0.2">
      <c r="A3" s="1">
        <v>2</v>
      </c>
      <c r="B3" s="1">
        <v>1E-3</v>
      </c>
      <c r="C3" s="1">
        <v>1E-3</v>
      </c>
      <c r="D3" s="1">
        <v>1E-3</v>
      </c>
      <c r="E3" s="1">
        <v>1E-3</v>
      </c>
      <c r="F3" s="1">
        <v>1E-3</v>
      </c>
      <c r="G3" s="1">
        <v>2E-3</v>
      </c>
    </row>
    <row r="4" spans="1:7" x14ac:dyDescent="0.2">
      <c r="A4" s="1">
        <v>4</v>
      </c>
      <c r="B4" s="1">
        <v>1E-3</v>
      </c>
      <c r="C4" s="1">
        <v>2E-3</v>
      </c>
      <c r="D4" s="1">
        <v>1E-3</v>
      </c>
      <c r="E4" s="1">
        <v>2E-3</v>
      </c>
      <c r="F4" s="1">
        <v>1E-3</v>
      </c>
      <c r="G4" s="1">
        <v>8.9999999999999993E-3</v>
      </c>
    </row>
    <row r="5" spans="1:7" x14ac:dyDescent="0.2">
      <c r="A5" s="1">
        <v>8</v>
      </c>
      <c r="B5" s="1">
        <v>1E-3</v>
      </c>
      <c r="C5" s="1">
        <v>3.0000000000000001E-3</v>
      </c>
      <c r="D5" s="1">
        <v>1E-3</v>
      </c>
      <c r="E5" s="1">
        <v>4.0000000000000001E-3</v>
      </c>
      <c r="F5" s="1">
        <v>2E-3</v>
      </c>
      <c r="G5" s="1">
        <v>6.0000000000000001E-3</v>
      </c>
    </row>
    <row r="6" spans="1:7" x14ac:dyDescent="0.2">
      <c r="A6" s="1">
        <v>16</v>
      </c>
      <c r="B6" s="1">
        <v>1E-3</v>
      </c>
      <c r="C6" s="1">
        <v>6.0000000000000001E-3</v>
      </c>
      <c r="D6" s="1">
        <v>3.0000000000000001E-3</v>
      </c>
      <c r="E6" s="1">
        <v>1.6E-2</v>
      </c>
      <c r="F6" s="1">
        <v>2E-3</v>
      </c>
      <c r="G6" s="1">
        <v>1.7999999999999999E-2</v>
      </c>
    </row>
    <row r="7" spans="1:7" x14ac:dyDescent="0.2">
      <c r="A7" s="1">
        <v>32</v>
      </c>
      <c r="B7" s="1">
        <v>3.0000000000000001E-3</v>
      </c>
      <c r="C7" s="1">
        <v>6.0999999999999999E-2</v>
      </c>
      <c r="D7" s="1">
        <v>4.0000000000000001E-3</v>
      </c>
      <c r="E7" s="1">
        <v>6.5000000000000002E-2</v>
      </c>
      <c r="F7" s="1">
        <v>7.0000000000000001E-3</v>
      </c>
      <c r="G7" s="1">
        <v>4.5999999999999999E-2</v>
      </c>
    </row>
    <row r="8" spans="1:7" x14ac:dyDescent="0.2">
      <c r="A8" s="1">
        <v>64</v>
      </c>
      <c r="B8" s="1">
        <v>3.9E-2</v>
      </c>
      <c r="C8" s="1">
        <v>0.11899999999999999</v>
      </c>
      <c r="D8" s="1">
        <v>3.2000000000000001E-2</v>
      </c>
      <c r="E8" s="1">
        <v>0.38100000000000001</v>
      </c>
      <c r="F8" s="1">
        <v>3.2000000000000001E-2</v>
      </c>
      <c r="G8" s="1">
        <v>0.25700000000000001</v>
      </c>
    </row>
    <row r="9" spans="1:7" x14ac:dyDescent="0.2">
      <c r="A9" s="1">
        <v>128</v>
      </c>
      <c r="B9" s="1">
        <v>1.0980000000000001</v>
      </c>
      <c r="C9" s="1">
        <v>0.86499999999999999</v>
      </c>
      <c r="D9" s="1">
        <v>1.0149999999999999</v>
      </c>
      <c r="E9" s="1">
        <v>2.4329999999999998</v>
      </c>
      <c r="F9" s="1">
        <v>0.53900000000000003</v>
      </c>
      <c r="G9" s="1">
        <v>1.202</v>
      </c>
    </row>
    <row r="10" spans="1:7" x14ac:dyDescent="0.2">
      <c r="A10" s="1">
        <v>256</v>
      </c>
      <c r="B10" s="1">
        <v>4.0439999999999996</v>
      </c>
      <c r="C10" s="1">
        <v>8.4730000000000008</v>
      </c>
      <c r="D10" s="1">
        <v>3.7519999999999998</v>
      </c>
      <c r="E10" s="1">
        <v>16.507999999999999</v>
      </c>
      <c r="F10" s="1">
        <v>7.9320000000000004</v>
      </c>
      <c r="G10" s="1">
        <v>3.008</v>
      </c>
    </row>
    <row r="11" spans="1:7" x14ac:dyDescent="0.2">
      <c r="A11" s="1">
        <v>512</v>
      </c>
      <c r="B11" s="1">
        <v>2.1349999999999998</v>
      </c>
      <c r="C11" s="1">
        <v>15.693</v>
      </c>
      <c r="D11" s="1">
        <v>11.379</v>
      </c>
      <c r="E11" s="1">
        <v>83.947000000000003</v>
      </c>
      <c r="F11" s="1">
        <v>26.791</v>
      </c>
      <c r="G11" s="1">
        <v>75.941000000000003</v>
      </c>
    </row>
    <row r="12" spans="1:7" x14ac:dyDescent="0.2">
      <c r="A12" s="1">
        <v>1024</v>
      </c>
      <c r="B12" s="1">
        <v>12.48</v>
      </c>
      <c r="C12" s="1">
        <v>63.158000000000001</v>
      </c>
      <c r="D12" s="1">
        <v>34.393999999999998</v>
      </c>
      <c r="E12" s="1">
        <v>130.333</v>
      </c>
      <c r="F12" s="1">
        <v>56.219000000000001</v>
      </c>
      <c r="G12" s="1">
        <v>68.635000000000005</v>
      </c>
    </row>
    <row r="13" spans="1:7" x14ac:dyDescent="0.2">
      <c r="A13" s="1">
        <v>2048</v>
      </c>
      <c r="B13" s="1">
        <v>57.146999999999998</v>
      </c>
      <c r="C13" s="1">
        <v>408.54300000000001</v>
      </c>
      <c r="D13" s="1">
        <v>91.177999999999997</v>
      </c>
      <c r="E13" s="1">
        <v>803.11199999999997</v>
      </c>
      <c r="F13" s="1">
        <v>149.376</v>
      </c>
      <c r="G13" s="1">
        <v>147.65100000000001</v>
      </c>
    </row>
    <row r="14" spans="1:7" x14ac:dyDescent="0.2">
      <c r="A14" s="1">
        <v>4096</v>
      </c>
      <c r="B14" s="1">
        <v>278.13099999999997</v>
      </c>
      <c r="C14" s="1">
        <v>2667.232</v>
      </c>
      <c r="D14" s="1">
        <v>356.613</v>
      </c>
      <c r="E14" s="1">
        <v>5395.6350000000002</v>
      </c>
      <c r="F14" s="1">
        <v>266.33600000000001</v>
      </c>
      <c r="G14" s="1">
        <v>592.94799999999998</v>
      </c>
    </row>
    <row r="15" spans="1:7" x14ac:dyDescent="0.2">
      <c r="A15" s="1">
        <v>8192</v>
      </c>
      <c r="B15" s="1">
        <v>2065.5250000000001</v>
      </c>
      <c r="C15" s="1">
        <v>19859.763999999999</v>
      </c>
      <c r="D15" s="1">
        <v>2589.223</v>
      </c>
      <c r="E15" s="1">
        <v>43978.370999999999</v>
      </c>
      <c r="F15" s="1">
        <v>800.04700000000003</v>
      </c>
      <c r="G15" s="1">
        <v>3517.7449999999999</v>
      </c>
    </row>
    <row r="24" spans="1:7" x14ac:dyDescent="0.2">
      <c r="B24" s="1" t="s">
        <v>41</v>
      </c>
      <c r="C24" s="1" t="s">
        <v>42</v>
      </c>
      <c r="D24" s="1" t="s">
        <v>43</v>
      </c>
      <c r="E24" s="1" t="s">
        <v>44</v>
      </c>
      <c r="F24" s="1" t="s">
        <v>45</v>
      </c>
      <c r="G24" s="1" t="s">
        <v>46</v>
      </c>
    </row>
    <row r="25" spans="1:7" x14ac:dyDescent="0.2">
      <c r="A25" s="1">
        <v>1</v>
      </c>
      <c r="B25" s="2">
        <f>LOG(B2)</f>
        <v>-1.7212463990471711</v>
      </c>
      <c r="C25" s="2">
        <f t="shared" ref="C25:G25" si="0">LOG(C2)</f>
        <v>-2.3010299956639813</v>
      </c>
      <c r="D25" s="2">
        <f t="shared" si="0"/>
        <v>-1.585026652029182</v>
      </c>
      <c r="E25" s="2">
        <f t="shared" si="0"/>
        <v>-2.6989700043360187</v>
      </c>
      <c r="F25" s="2">
        <f t="shared" si="0"/>
        <v>-1.3279021420642825</v>
      </c>
      <c r="G25" s="2">
        <f t="shared" si="0"/>
        <v>-2.6989700043360187</v>
      </c>
    </row>
    <row r="26" spans="1:7" x14ac:dyDescent="0.2">
      <c r="A26" s="1">
        <v>2</v>
      </c>
      <c r="B26" s="2">
        <f t="shared" ref="B26:G26" si="1">LOG(B3)</f>
        <v>-3</v>
      </c>
      <c r="C26" s="2">
        <f t="shared" si="1"/>
        <v>-3</v>
      </c>
      <c r="D26" s="2">
        <f t="shared" si="1"/>
        <v>-3</v>
      </c>
      <c r="E26" s="2">
        <f t="shared" si="1"/>
        <v>-3</v>
      </c>
      <c r="F26" s="2">
        <f t="shared" si="1"/>
        <v>-3</v>
      </c>
      <c r="G26" s="2">
        <f t="shared" si="1"/>
        <v>-2.6989700043360187</v>
      </c>
    </row>
    <row r="27" spans="1:7" x14ac:dyDescent="0.2">
      <c r="A27" s="1">
        <v>4</v>
      </c>
      <c r="B27" s="2">
        <f t="shared" ref="B27:G27" si="2">LOG(B4)</f>
        <v>-3</v>
      </c>
      <c r="C27" s="2">
        <f t="shared" si="2"/>
        <v>-2.6989700043360187</v>
      </c>
      <c r="D27" s="2">
        <f t="shared" si="2"/>
        <v>-3</v>
      </c>
      <c r="E27" s="2">
        <f t="shared" si="2"/>
        <v>-2.6989700043360187</v>
      </c>
      <c r="F27" s="2">
        <f t="shared" si="2"/>
        <v>-3</v>
      </c>
      <c r="G27" s="2">
        <f t="shared" si="2"/>
        <v>-2.0457574905606752</v>
      </c>
    </row>
    <row r="28" spans="1:7" x14ac:dyDescent="0.2">
      <c r="A28" s="1">
        <v>8</v>
      </c>
      <c r="B28" s="2">
        <f t="shared" ref="B28:G28" si="3">LOG(B5)</f>
        <v>-3</v>
      </c>
      <c r="C28" s="2">
        <f t="shared" si="3"/>
        <v>-2.5228787452803374</v>
      </c>
      <c r="D28" s="2">
        <f t="shared" si="3"/>
        <v>-3</v>
      </c>
      <c r="E28" s="2">
        <f t="shared" si="3"/>
        <v>-2.3979400086720375</v>
      </c>
      <c r="F28" s="2">
        <f t="shared" si="3"/>
        <v>-2.6989700043360187</v>
      </c>
      <c r="G28" s="2">
        <f t="shared" si="3"/>
        <v>-2.2218487496163561</v>
      </c>
    </row>
    <row r="29" spans="1:7" x14ac:dyDescent="0.2">
      <c r="A29" s="1">
        <v>16</v>
      </c>
      <c r="B29" s="2">
        <f t="shared" ref="B29:G29" si="4">LOG(B6)</f>
        <v>-3</v>
      </c>
      <c r="C29" s="2">
        <f t="shared" si="4"/>
        <v>-2.2218487496163561</v>
      </c>
      <c r="D29" s="2">
        <f t="shared" si="4"/>
        <v>-2.5228787452803374</v>
      </c>
      <c r="E29" s="2">
        <f t="shared" si="4"/>
        <v>-1.7958800173440752</v>
      </c>
      <c r="F29" s="2">
        <f t="shared" si="4"/>
        <v>-2.6989700043360187</v>
      </c>
      <c r="G29" s="2">
        <f t="shared" si="4"/>
        <v>-1.744727494896694</v>
      </c>
    </row>
    <row r="30" spans="1:7" x14ac:dyDescent="0.2">
      <c r="A30" s="1">
        <v>32</v>
      </c>
      <c r="B30" s="2">
        <f t="shared" ref="B30:G30" si="5">LOG(B7)</f>
        <v>-2.5228787452803374</v>
      </c>
      <c r="C30" s="2">
        <f t="shared" si="5"/>
        <v>-1.2146701649892331</v>
      </c>
      <c r="D30" s="2">
        <f t="shared" si="5"/>
        <v>-2.3979400086720375</v>
      </c>
      <c r="E30" s="2">
        <f t="shared" si="5"/>
        <v>-1.1870866433571443</v>
      </c>
      <c r="F30" s="2">
        <f t="shared" si="5"/>
        <v>-2.1549019599857431</v>
      </c>
      <c r="G30" s="2">
        <f t="shared" si="5"/>
        <v>-1.3372421683184259</v>
      </c>
    </row>
    <row r="31" spans="1:7" x14ac:dyDescent="0.2">
      <c r="A31" s="1">
        <v>64</v>
      </c>
      <c r="B31" s="2">
        <f t="shared" ref="B31:G31" si="6">LOG(B8)</f>
        <v>-1.4089353929735009</v>
      </c>
      <c r="C31" s="2">
        <f t="shared" si="6"/>
        <v>-0.9244530386074693</v>
      </c>
      <c r="D31" s="2">
        <f t="shared" si="6"/>
        <v>-1.494850021680094</v>
      </c>
      <c r="E31" s="2">
        <f t="shared" si="6"/>
        <v>-0.41907502432438071</v>
      </c>
      <c r="F31" s="2">
        <f t="shared" si="6"/>
        <v>-1.494850021680094</v>
      </c>
      <c r="G31" s="2">
        <f t="shared" si="6"/>
        <v>-0.5900668766687055</v>
      </c>
    </row>
    <row r="32" spans="1:7" x14ac:dyDescent="0.2">
      <c r="A32" s="1">
        <v>128</v>
      </c>
      <c r="B32" s="2">
        <f t="shared" ref="B32:G32" si="7">LOG(B9)</f>
        <v>4.060234011407314E-2</v>
      </c>
      <c r="C32" s="2">
        <f t="shared" si="7"/>
        <v>-6.2983892535185784E-2</v>
      </c>
      <c r="D32" s="2">
        <f t="shared" si="7"/>
        <v>6.4660422492316813E-3</v>
      </c>
      <c r="E32" s="2">
        <f t="shared" si="7"/>
        <v>0.38614210893081846</v>
      </c>
      <c r="F32" s="2">
        <f t="shared" si="7"/>
        <v>-0.26841123481326129</v>
      </c>
      <c r="G32" s="2">
        <f t="shared" si="7"/>
        <v>7.9904467666720699E-2</v>
      </c>
    </row>
    <row r="33" spans="1:7" x14ac:dyDescent="0.2">
      <c r="A33" s="1">
        <v>256</v>
      </c>
      <c r="B33" s="2">
        <f t="shared" ref="B33:G33" si="8">LOG(B10)</f>
        <v>0.60681114691896343</v>
      </c>
      <c r="C33" s="2">
        <f t="shared" si="8"/>
        <v>0.92803720640688303</v>
      </c>
      <c r="D33" s="2">
        <f t="shared" si="8"/>
        <v>0.5742628297070268</v>
      </c>
      <c r="E33" s="2">
        <f t="shared" si="8"/>
        <v>1.2176944602053783</v>
      </c>
      <c r="F33" s="2">
        <f t="shared" si="8"/>
        <v>0.89938270553326505</v>
      </c>
      <c r="G33" s="2">
        <f t="shared" si="8"/>
        <v>0.47827783191960466</v>
      </c>
    </row>
    <row r="34" spans="1:7" x14ac:dyDescent="0.2">
      <c r="A34" s="1">
        <v>512</v>
      </c>
      <c r="B34" s="2">
        <f t="shared" ref="B34:G34" si="9">LOG(B11)</f>
        <v>0.32939787936104264</v>
      </c>
      <c r="C34" s="2">
        <f t="shared" si="9"/>
        <v>1.1957059747470984</v>
      </c>
      <c r="D34" s="2">
        <f t="shared" si="9"/>
        <v>1.0561040974224529</v>
      </c>
      <c r="E34" s="2">
        <f t="shared" si="9"/>
        <v>1.9240051804415972</v>
      </c>
      <c r="F34" s="2">
        <f t="shared" si="9"/>
        <v>1.4279889243725452</v>
      </c>
      <c r="G34" s="2">
        <f t="shared" si="9"/>
        <v>1.8804763116821359</v>
      </c>
    </row>
    <row r="35" spans="1:7" x14ac:dyDescent="0.2">
      <c r="A35" s="1">
        <v>1024</v>
      </c>
      <c r="B35" s="2">
        <f t="shared" ref="B35:G35" si="10">LOG(B12)</f>
        <v>1.0962145853464051</v>
      </c>
      <c r="C35" s="2">
        <f t="shared" si="10"/>
        <v>1.8004283689183291</v>
      </c>
      <c r="D35" s="2">
        <f t="shared" si="10"/>
        <v>1.5364826869271999</v>
      </c>
      <c r="E35" s="2">
        <f t="shared" si="10"/>
        <v>2.1150543919472087</v>
      </c>
      <c r="F35" s="2">
        <f t="shared" si="10"/>
        <v>1.7498831162919768</v>
      </c>
      <c r="G35" s="2">
        <f t="shared" si="10"/>
        <v>1.8365456380180598</v>
      </c>
    </row>
    <row r="36" spans="1:7" x14ac:dyDescent="0.2">
      <c r="A36" s="1">
        <v>2048</v>
      </c>
      <c r="B36" s="2">
        <f t="shared" ref="B36:G36" si="11">LOG(B13)</f>
        <v>1.7569934365223185</v>
      </c>
      <c r="C36" s="2">
        <f t="shared" si="11"/>
        <v>2.6112377736711609</v>
      </c>
      <c r="D36" s="2">
        <f t="shared" si="11"/>
        <v>1.9598900616706152</v>
      </c>
      <c r="E36" s="2">
        <f t="shared" si="11"/>
        <v>2.9047761151294162</v>
      </c>
      <c r="F36" s="2">
        <f t="shared" si="11"/>
        <v>2.1742808256932387</v>
      </c>
      <c r="G36" s="2">
        <f t="shared" si="11"/>
        <v>2.1692363926692737</v>
      </c>
    </row>
    <row r="37" spans="1:7" x14ac:dyDescent="0.2">
      <c r="A37" s="1">
        <v>4096</v>
      </c>
      <c r="B37" s="2">
        <f t="shared" ref="B37:G37" si="12">LOG(B14)</f>
        <v>2.4442493972734463</v>
      </c>
      <c r="C37" s="2">
        <f t="shared" si="12"/>
        <v>3.4260607929443583</v>
      </c>
      <c r="D37" s="2">
        <f t="shared" si="12"/>
        <v>2.5521971709351203</v>
      </c>
      <c r="E37" s="2">
        <f t="shared" si="12"/>
        <v>3.7320425631556464</v>
      </c>
      <c r="F37" s="2">
        <f t="shared" si="12"/>
        <v>2.4254298729528543</v>
      </c>
      <c r="G37" s="2">
        <f t="shared" si="12"/>
        <v>2.7730166085357988</v>
      </c>
    </row>
    <row r="38" spans="1:7" x14ac:dyDescent="0.2">
      <c r="A38" s="1">
        <v>8192</v>
      </c>
      <c r="B38" s="2">
        <f t="shared" ref="B38:G38" si="13">LOG(B15)</f>
        <v>3.3150304558104704</v>
      </c>
      <c r="C38" s="2">
        <f t="shared" si="13"/>
        <v>4.2979740833282092</v>
      </c>
      <c r="D38" s="2">
        <f t="shared" si="13"/>
        <v>3.4131694561895198</v>
      </c>
      <c r="E38" s="2">
        <f t="shared" si="13"/>
        <v>4.6432391386488403</v>
      </c>
      <c r="F38" s="2">
        <f t="shared" si="13"/>
        <v>2.9031155010432874</v>
      </c>
      <c r="G38" s="2">
        <f t="shared" si="13"/>
        <v>3.5462643544202703</v>
      </c>
    </row>
    <row r="44" spans="1:7" x14ac:dyDescent="0.2">
      <c r="B44" s="1" t="s">
        <v>47</v>
      </c>
      <c r="C44" s="1" t="s">
        <v>48</v>
      </c>
      <c r="D44" s="1" t="s">
        <v>49</v>
      </c>
      <c r="E44" s="1" t="s">
        <v>50</v>
      </c>
      <c r="F44" s="1" t="s">
        <v>51</v>
      </c>
      <c r="G44" s="1" t="s">
        <v>52</v>
      </c>
    </row>
    <row r="45" spans="1:7" x14ac:dyDescent="0.2">
      <c r="A45" s="1">
        <v>1</v>
      </c>
      <c r="B45" s="3">
        <f t="shared" ref="B45:G58" si="14">2*$A2*$A2*$A2/(B2*1000000)</f>
        <v>1.0526315789473685E-4</v>
      </c>
      <c r="C45" s="3">
        <f t="shared" si="14"/>
        <v>4.0000000000000002E-4</v>
      </c>
      <c r="D45" s="3">
        <f t="shared" si="14"/>
        <v>7.6923076923076926E-5</v>
      </c>
      <c r="E45" s="3">
        <f t="shared" si="14"/>
        <v>1E-3</v>
      </c>
      <c r="F45" s="3">
        <f t="shared" si="14"/>
        <v>4.2553191489361704E-5</v>
      </c>
      <c r="G45" s="3">
        <f t="shared" si="14"/>
        <v>1E-3</v>
      </c>
    </row>
    <row r="46" spans="1:7" x14ac:dyDescent="0.2">
      <c r="A46" s="1">
        <v>2</v>
      </c>
      <c r="B46" s="3">
        <f t="shared" si="14"/>
        <v>1.6E-2</v>
      </c>
      <c r="C46" s="3">
        <f t="shared" si="14"/>
        <v>1.6E-2</v>
      </c>
      <c r="D46" s="3">
        <f t="shared" si="14"/>
        <v>1.6E-2</v>
      </c>
      <c r="E46" s="3">
        <f t="shared" si="14"/>
        <v>1.6E-2</v>
      </c>
      <c r="F46" s="3">
        <f t="shared" si="14"/>
        <v>1.6E-2</v>
      </c>
      <c r="G46" s="3">
        <f t="shared" si="14"/>
        <v>8.0000000000000002E-3</v>
      </c>
    </row>
    <row r="47" spans="1:7" x14ac:dyDescent="0.2">
      <c r="A47" s="1">
        <v>4</v>
      </c>
      <c r="B47" s="3">
        <f t="shared" si="14"/>
        <v>0.128</v>
      </c>
      <c r="C47" s="3">
        <f t="shared" si="14"/>
        <v>6.4000000000000001E-2</v>
      </c>
      <c r="D47" s="3">
        <f t="shared" si="14"/>
        <v>0.128</v>
      </c>
      <c r="E47" s="3">
        <f t="shared" si="14"/>
        <v>6.4000000000000001E-2</v>
      </c>
      <c r="F47" s="3">
        <f t="shared" si="14"/>
        <v>0.128</v>
      </c>
      <c r="G47" s="3">
        <f t="shared" si="14"/>
        <v>1.4222222222222223E-2</v>
      </c>
    </row>
    <row r="48" spans="1:7" x14ac:dyDescent="0.2">
      <c r="A48" s="1">
        <v>8</v>
      </c>
      <c r="B48" s="3">
        <f t="shared" si="14"/>
        <v>1.024</v>
      </c>
      <c r="C48" s="3">
        <f t="shared" si="14"/>
        <v>0.34133333333333332</v>
      </c>
      <c r="D48" s="3">
        <f t="shared" si="14"/>
        <v>1.024</v>
      </c>
      <c r="E48" s="3">
        <f t="shared" si="14"/>
        <v>0.25600000000000001</v>
      </c>
      <c r="F48" s="3">
        <f t="shared" si="14"/>
        <v>0.51200000000000001</v>
      </c>
      <c r="G48" s="3">
        <f t="shared" si="14"/>
        <v>0.17066666666666666</v>
      </c>
    </row>
    <row r="49" spans="1:7" x14ac:dyDescent="0.2">
      <c r="A49" s="1">
        <v>16</v>
      </c>
      <c r="B49" s="3">
        <f t="shared" si="14"/>
        <v>8.1920000000000002</v>
      </c>
      <c r="C49" s="3">
        <f t="shared" si="14"/>
        <v>1.3653333333333333</v>
      </c>
      <c r="D49" s="3">
        <f t="shared" si="14"/>
        <v>2.7306666666666666</v>
      </c>
      <c r="E49" s="3">
        <f t="shared" si="14"/>
        <v>0.51200000000000001</v>
      </c>
      <c r="F49" s="3">
        <f t="shared" si="14"/>
        <v>4.0960000000000001</v>
      </c>
      <c r="G49" s="3">
        <f t="shared" si="14"/>
        <v>0.45511111111111113</v>
      </c>
    </row>
    <row r="50" spans="1:7" x14ac:dyDescent="0.2">
      <c r="A50" s="1">
        <v>32</v>
      </c>
      <c r="B50" s="3">
        <f t="shared" si="14"/>
        <v>21.845333333333333</v>
      </c>
      <c r="C50" s="3">
        <f t="shared" si="14"/>
        <v>1.074360655737705</v>
      </c>
      <c r="D50" s="3">
        <f t="shared" si="14"/>
        <v>16.384</v>
      </c>
      <c r="E50" s="3">
        <f t="shared" si="14"/>
        <v>1.0082461538461538</v>
      </c>
      <c r="F50" s="3">
        <f t="shared" si="14"/>
        <v>9.362285714285715</v>
      </c>
      <c r="G50" s="3">
        <f t="shared" si="14"/>
        <v>1.4246956521739131</v>
      </c>
    </row>
    <row r="51" spans="1:7" x14ac:dyDescent="0.2">
      <c r="A51" s="1">
        <v>64</v>
      </c>
      <c r="B51" s="3">
        <f t="shared" si="14"/>
        <v>13.443282051282051</v>
      </c>
      <c r="C51" s="3">
        <f t="shared" si="14"/>
        <v>4.4057815126050421</v>
      </c>
      <c r="D51" s="3">
        <f t="shared" si="14"/>
        <v>16.384</v>
      </c>
      <c r="E51" s="3">
        <f t="shared" si="14"/>
        <v>1.3760839895013124</v>
      </c>
      <c r="F51" s="3">
        <f t="shared" si="14"/>
        <v>16.384</v>
      </c>
      <c r="G51" s="3">
        <f t="shared" si="14"/>
        <v>2.040031128404669</v>
      </c>
    </row>
    <row r="52" spans="1:7" x14ac:dyDescent="0.2">
      <c r="A52" s="1">
        <v>128</v>
      </c>
      <c r="B52" s="3">
        <f t="shared" si="14"/>
        <v>3.8199489981785062</v>
      </c>
      <c r="C52" s="3">
        <f t="shared" si="14"/>
        <v>4.8489063583815026</v>
      </c>
      <c r="D52" s="3">
        <f t="shared" si="14"/>
        <v>4.1323192118226606</v>
      </c>
      <c r="E52" s="3">
        <f t="shared" si="14"/>
        <v>1.7239227291409782</v>
      </c>
      <c r="F52" s="3">
        <f t="shared" si="14"/>
        <v>7.7816400742115031</v>
      </c>
      <c r="G52" s="3">
        <f t="shared" si="14"/>
        <v>3.4894376039933444</v>
      </c>
    </row>
    <row r="53" spans="1:7" x14ac:dyDescent="0.2">
      <c r="A53" s="1">
        <v>256</v>
      </c>
      <c r="B53" s="3">
        <f t="shared" si="14"/>
        <v>8.2973372898120683</v>
      </c>
      <c r="C53" s="3">
        <f t="shared" si="14"/>
        <v>3.9601595656792163</v>
      </c>
      <c r="D53" s="3">
        <f t="shared" si="14"/>
        <v>8.9430788912579953</v>
      </c>
      <c r="E53" s="3">
        <f t="shared" si="14"/>
        <v>2.0326164283983523</v>
      </c>
      <c r="F53" s="3">
        <f t="shared" si="14"/>
        <v>4.2302612203731718</v>
      </c>
      <c r="G53" s="3">
        <f t="shared" si="14"/>
        <v>11.155063829787235</v>
      </c>
    </row>
    <row r="54" spans="1:7" x14ac:dyDescent="0.2">
      <c r="A54" s="1">
        <v>512</v>
      </c>
      <c r="B54" s="3">
        <f t="shared" si="14"/>
        <v>125.73089274004684</v>
      </c>
      <c r="C54" s="3">
        <f t="shared" si="14"/>
        <v>17.10542636844453</v>
      </c>
      <c r="D54" s="3">
        <f t="shared" si="14"/>
        <v>23.590425872220756</v>
      </c>
      <c r="E54" s="3">
        <f t="shared" si="14"/>
        <v>3.1976777728805081</v>
      </c>
      <c r="F54" s="3">
        <f t="shared" si="14"/>
        <v>10.01961315367101</v>
      </c>
      <c r="G54" s="3">
        <f t="shared" si="14"/>
        <v>3.5347895866527961</v>
      </c>
    </row>
    <row r="55" spans="1:7" x14ac:dyDescent="0.2">
      <c r="A55" s="1">
        <v>1024</v>
      </c>
      <c r="B55" s="3">
        <f t="shared" si="14"/>
        <v>172.07401025641025</v>
      </c>
      <c r="C55" s="3">
        <f t="shared" si="14"/>
        <v>34.001767757053742</v>
      </c>
      <c r="D55" s="3">
        <f t="shared" si="14"/>
        <v>62.437740536140026</v>
      </c>
      <c r="E55" s="3">
        <f t="shared" si="14"/>
        <v>16.476898774677174</v>
      </c>
      <c r="F55" s="3">
        <f t="shared" si="14"/>
        <v>38.198538714669418</v>
      </c>
      <c r="G55" s="3">
        <f t="shared" si="14"/>
        <v>31.288462854228893</v>
      </c>
    </row>
    <row r="56" spans="1:7" x14ac:dyDescent="0.2">
      <c r="A56" s="1">
        <v>2048</v>
      </c>
      <c r="B56" s="3">
        <f t="shared" si="14"/>
        <v>300.62591534113778</v>
      </c>
      <c r="C56" s="3">
        <f t="shared" si="14"/>
        <v>42.051556834898655</v>
      </c>
      <c r="D56" s="3">
        <f t="shared" si="14"/>
        <v>188.42121108162056</v>
      </c>
      <c r="E56" s="3">
        <f t="shared" si="14"/>
        <v>21.391623066272203</v>
      </c>
      <c r="F56" s="3">
        <f t="shared" si="14"/>
        <v>115.01090659811483</v>
      </c>
      <c r="G56" s="3">
        <f t="shared" si="14"/>
        <v>116.3545738532079</v>
      </c>
    </row>
    <row r="57" spans="1:7" x14ac:dyDescent="0.2">
      <c r="A57" s="1">
        <v>4096</v>
      </c>
      <c r="B57" s="3">
        <f t="shared" si="14"/>
        <v>494.15186898260174</v>
      </c>
      <c r="C57" s="3">
        <f t="shared" si="14"/>
        <v>51.528683471104124</v>
      </c>
      <c r="D57" s="3">
        <f t="shared" si="14"/>
        <v>385.40085042328798</v>
      </c>
      <c r="E57" s="3">
        <f t="shared" si="14"/>
        <v>25.472248117598763</v>
      </c>
      <c r="F57" s="3">
        <f t="shared" si="14"/>
        <v>516.03596011053708</v>
      </c>
      <c r="G57" s="3">
        <f t="shared" si="14"/>
        <v>231.78921840026445</v>
      </c>
    </row>
    <row r="58" spans="1:7" x14ac:dyDescent="0.2">
      <c r="A58" s="1">
        <v>8192</v>
      </c>
      <c r="B58" s="3">
        <f t="shared" si="14"/>
        <v>532.3158169356459</v>
      </c>
      <c r="C58" s="3">
        <f t="shared" si="14"/>
        <v>55.363781149463811</v>
      </c>
      <c r="D58" s="3">
        <f t="shared" si="14"/>
        <v>424.64925878381274</v>
      </c>
      <c r="E58" s="3">
        <f t="shared" si="14"/>
        <v>25.001190420991264</v>
      </c>
      <c r="F58" s="3">
        <f t="shared" si="14"/>
        <v>1374.308794078348</v>
      </c>
      <c r="G58" s="3">
        <f t="shared" si="14"/>
        <v>312.56149259710412</v>
      </c>
    </row>
    <row r="69" spans="1:7" x14ac:dyDescent="0.2">
      <c r="B69" s="1" t="s">
        <v>41</v>
      </c>
      <c r="C69" s="1" t="s">
        <v>43</v>
      </c>
      <c r="D69" s="1" t="s">
        <v>45</v>
      </c>
      <c r="E69" s="1" t="s">
        <v>47</v>
      </c>
      <c r="F69" s="1" t="s">
        <v>49</v>
      </c>
      <c r="G69" s="1" t="s">
        <v>51</v>
      </c>
    </row>
    <row r="70" spans="1:7" x14ac:dyDescent="0.2">
      <c r="A70" s="1">
        <v>1</v>
      </c>
      <c r="B70" s="2">
        <v>-1.7212463990471711</v>
      </c>
      <c r="C70" s="2">
        <v>-1.585026652029182</v>
      </c>
      <c r="D70" s="2">
        <v>-1.3279021420642825</v>
      </c>
      <c r="E70" s="3">
        <v>1.0526315789473685E-4</v>
      </c>
      <c r="F70" s="3">
        <v>7.6923076923076926E-5</v>
      </c>
      <c r="G70" s="3">
        <v>4.2553191489361704E-5</v>
      </c>
    </row>
    <row r="71" spans="1:7" x14ac:dyDescent="0.2">
      <c r="A71" s="1">
        <v>2</v>
      </c>
      <c r="B71" s="2">
        <v>-3</v>
      </c>
      <c r="C71" s="2">
        <v>-3</v>
      </c>
      <c r="D71" s="2">
        <v>-3</v>
      </c>
      <c r="E71" s="3">
        <v>1.6E-2</v>
      </c>
      <c r="F71" s="3">
        <v>1.6E-2</v>
      </c>
      <c r="G71" s="3">
        <v>1.6E-2</v>
      </c>
    </row>
    <row r="72" spans="1:7" x14ac:dyDescent="0.2">
      <c r="A72" s="1">
        <v>4</v>
      </c>
      <c r="B72" s="2">
        <v>-3</v>
      </c>
      <c r="C72" s="2">
        <v>-3</v>
      </c>
      <c r="D72" s="2">
        <v>-3</v>
      </c>
      <c r="E72" s="3">
        <v>0.128</v>
      </c>
      <c r="F72" s="3">
        <v>0.128</v>
      </c>
      <c r="G72" s="3">
        <v>0.128</v>
      </c>
    </row>
    <row r="73" spans="1:7" x14ac:dyDescent="0.2">
      <c r="A73" s="1">
        <v>8</v>
      </c>
      <c r="B73" s="2">
        <v>-3</v>
      </c>
      <c r="C73" s="2">
        <v>-3</v>
      </c>
      <c r="D73" s="2">
        <v>-2.6989700043360187</v>
      </c>
      <c r="E73" s="3">
        <v>1.024</v>
      </c>
      <c r="F73" s="3">
        <v>1.024</v>
      </c>
      <c r="G73" s="3">
        <v>0.51200000000000001</v>
      </c>
    </row>
    <row r="74" spans="1:7" x14ac:dyDescent="0.2">
      <c r="A74" s="1">
        <v>16</v>
      </c>
      <c r="B74" s="2">
        <v>-3</v>
      </c>
      <c r="C74" s="2">
        <v>-2.5228787452803374</v>
      </c>
      <c r="D74" s="2">
        <v>-2.6989700043360187</v>
      </c>
      <c r="E74" s="3">
        <v>8.1920000000000002</v>
      </c>
      <c r="F74" s="3">
        <v>2.7306666666666666</v>
      </c>
      <c r="G74" s="3">
        <v>4.0960000000000001</v>
      </c>
    </row>
    <row r="75" spans="1:7" x14ac:dyDescent="0.2">
      <c r="A75" s="1">
        <v>32</v>
      </c>
      <c r="B75" s="2">
        <v>-2.5228787452803374</v>
      </c>
      <c r="C75" s="2">
        <v>-2.3979400086720375</v>
      </c>
      <c r="D75" s="2">
        <v>-2.1549019599857431</v>
      </c>
      <c r="E75" s="3">
        <v>21.845333333333333</v>
      </c>
      <c r="F75" s="3">
        <v>16.384</v>
      </c>
      <c r="G75" s="3">
        <v>9.362285714285715</v>
      </c>
    </row>
    <row r="76" spans="1:7" x14ac:dyDescent="0.2">
      <c r="A76" s="1">
        <v>64</v>
      </c>
      <c r="B76" s="2">
        <v>-1.4089353929735009</v>
      </c>
      <c r="C76" s="2">
        <v>-1.494850021680094</v>
      </c>
      <c r="D76" s="2">
        <v>-1.494850021680094</v>
      </c>
      <c r="E76" s="3">
        <v>13.443282051282051</v>
      </c>
      <c r="F76" s="3">
        <v>16.384</v>
      </c>
      <c r="G76" s="3">
        <v>16.384</v>
      </c>
    </row>
    <row r="77" spans="1:7" x14ac:dyDescent="0.2">
      <c r="A77" s="1">
        <v>128</v>
      </c>
      <c r="B77" s="2">
        <v>4.060234011407314E-2</v>
      </c>
      <c r="C77" s="2">
        <v>6.4660422492316813E-3</v>
      </c>
      <c r="D77" s="2">
        <v>-0.26841123481326129</v>
      </c>
      <c r="E77" s="3">
        <v>3.8199489981785062</v>
      </c>
      <c r="F77" s="3">
        <v>4.1323192118226606</v>
      </c>
      <c r="G77" s="3">
        <v>7.7816400742115031</v>
      </c>
    </row>
    <row r="78" spans="1:7" x14ac:dyDescent="0.2">
      <c r="A78" s="1">
        <v>256</v>
      </c>
      <c r="B78" s="2">
        <v>0.60681114691896343</v>
      </c>
      <c r="C78" s="2">
        <v>0.5742628297070268</v>
      </c>
      <c r="D78" s="2">
        <v>0.89938270553326505</v>
      </c>
      <c r="E78" s="3">
        <v>8.2973372898120683</v>
      </c>
      <c r="F78" s="3">
        <v>8.9430788912579953</v>
      </c>
      <c r="G78" s="3">
        <v>4.2302612203731718</v>
      </c>
    </row>
    <row r="79" spans="1:7" x14ac:dyDescent="0.2">
      <c r="A79" s="1">
        <v>512</v>
      </c>
      <c r="B79" s="2">
        <v>0.32939787936104264</v>
      </c>
      <c r="C79" s="2">
        <v>1.0561040974224529</v>
      </c>
      <c r="D79" s="2">
        <v>1.4279889243725452</v>
      </c>
      <c r="E79" s="3">
        <v>125.73089274004684</v>
      </c>
      <c r="F79" s="3">
        <v>23.590425872220756</v>
      </c>
      <c r="G79" s="3">
        <v>10.01961315367101</v>
      </c>
    </row>
    <row r="80" spans="1:7" x14ac:dyDescent="0.2">
      <c r="A80" s="1">
        <v>1024</v>
      </c>
      <c r="B80" s="2">
        <v>1.0962145853464051</v>
      </c>
      <c r="C80" s="2">
        <v>1.5364826869271999</v>
      </c>
      <c r="D80" s="2">
        <v>1.7498831162919768</v>
      </c>
      <c r="E80" s="3">
        <v>172.07401025641025</v>
      </c>
      <c r="F80" s="3">
        <v>62.437740536140026</v>
      </c>
      <c r="G80" s="3">
        <v>38.198538714669418</v>
      </c>
    </row>
    <row r="81" spans="1:7" x14ac:dyDescent="0.2">
      <c r="A81" s="1">
        <v>2048</v>
      </c>
      <c r="B81" s="2">
        <v>1.7569934365223185</v>
      </c>
      <c r="C81" s="2">
        <v>1.9598900616706152</v>
      </c>
      <c r="D81" s="2">
        <v>2.1742808256932387</v>
      </c>
      <c r="E81" s="3">
        <v>300.62591534113778</v>
      </c>
      <c r="F81" s="3">
        <v>188.42121108162056</v>
      </c>
      <c r="G81" s="3">
        <v>115.01090659811483</v>
      </c>
    </row>
    <row r="82" spans="1:7" x14ac:dyDescent="0.2">
      <c r="A82" s="1">
        <v>4096</v>
      </c>
      <c r="B82" s="2">
        <v>2.4442493972734463</v>
      </c>
      <c r="C82" s="2">
        <v>2.5521971709351203</v>
      </c>
      <c r="D82" s="2">
        <v>2.4254298729528543</v>
      </c>
      <c r="E82" s="3">
        <v>494.15186898260174</v>
      </c>
      <c r="F82" s="3">
        <v>385.40085042328798</v>
      </c>
      <c r="G82" s="3">
        <v>516.03596011053708</v>
      </c>
    </row>
    <row r="83" spans="1:7" x14ac:dyDescent="0.2">
      <c r="A83" s="1">
        <v>8192</v>
      </c>
      <c r="B83" s="2">
        <v>3.3150304558104704</v>
      </c>
      <c r="C83" s="2">
        <v>3.4131694561895198</v>
      </c>
      <c r="D83" s="2">
        <v>2.9031155010432874</v>
      </c>
      <c r="E83" s="3">
        <v>532.3158169356459</v>
      </c>
      <c r="F83" s="3">
        <v>424.64925878381274</v>
      </c>
      <c r="G83" s="3">
        <v>1374.308794078348</v>
      </c>
    </row>
    <row r="92" spans="1:7" x14ac:dyDescent="0.2">
      <c r="B92" s="1" t="s">
        <v>42</v>
      </c>
      <c r="C92" s="1" t="s">
        <v>44</v>
      </c>
      <c r="D92" s="1" t="s">
        <v>46</v>
      </c>
      <c r="E92" s="1" t="s">
        <v>48</v>
      </c>
      <c r="F92" s="1" t="s">
        <v>50</v>
      </c>
      <c r="G92" s="1" t="s">
        <v>52</v>
      </c>
    </row>
    <row r="93" spans="1:7" x14ac:dyDescent="0.2">
      <c r="A93" s="1">
        <v>1</v>
      </c>
      <c r="B93" s="2">
        <v>-2.3010299956639813</v>
      </c>
      <c r="C93" s="2">
        <v>-2.6989700043360187</v>
      </c>
      <c r="D93" s="2">
        <v>-2.6989700043360187</v>
      </c>
      <c r="E93" s="3">
        <v>4.0000000000000002E-4</v>
      </c>
      <c r="F93" s="3">
        <v>1E-3</v>
      </c>
      <c r="G93" s="3">
        <v>1E-3</v>
      </c>
    </row>
    <row r="94" spans="1:7" x14ac:dyDescent="0.2">
      <c r="A94" s="1">
        <v>2</v>
      </c>
      <c r="B94" s="2">
        <v>-3</v>
      </c>
      <c r="C94" s="2">
        <v>-3</v>
      </c>
      <c r="D94" s="2">
        <v>-2.6989700043360187</v>
      </c>
      <c r="E94" s="3">
        <v>1.6E-2</v>
      </c>
      <c r="F94" s="3">
        <v>1.6E-2</v>
      </c>
      <c r="G94" s="3">
        <v>8.0000000000000002E-3</v>
      </c>
    </row>
    <row r="95" spans="1:7" x14ac:dyDescent="0.2">
      <c r="A95" s="1">
        <v>4</v>
      </c>
      <c r="B95" s="2">
        <v>-2.6989700043360187</v>
      </c>
      <c r="C95" s="2">
        <v>-2.6989700043360187</v>
      </c>
      <c r="D95" s="2">
        <v>-2.0457574905606752</v>
      </c>
      <c r="E95" s="3">
        <v>6.4000000000000001E-2</v>
      </c>
      <c r="F95" s="3">
        <v>6.4000000000000001E-2</v>
      </c>
      <c r="G95" s="3">
        <v>1.4222222222222223E-2</v>
      </c>
    </row>
    <row r="96" spans="1:7" x14ac:dyDescent="0.2">
      <c r="A96" s="1">
        <v>8</v>
      </c>
      <c r="B96" s="2">
        <v>-2.5228787452803374</v>
      </c>
      <c r="C96" s="2">
        <v>-2.3979400086720375</v>
      </c>
      <c r="D96" s="2">
        <v>-2.2218487496163561</v>
      </c>
      <c r="E96" s="3">
        <v>0.34133333333333332</v>
      </c>
      <c r="F96" s="3">
        <v>0.25600000000000001</v>
      </c>
      <c r="G96" s="3">
        <v>0.17066666666666666</v>
      </c>
    </row>
    <row r="97" spans="1:7" x14ac:dyDescent="0.2">
      <c r="A97" s="1">
        <v>16</v>
      </c>
      <c r="B97" s="2">
        <v>-2.2218487496163561</v>
      </c>
      <c r="C97" s="2">
        <v>-1.7958800173440752</v>
      </c>
      <c r="D97" s="2">
        <v>-1.744727494896694</v>
      </c>
      <c r="E97" s="3">
        <v>1.3653333333333333</v>
      </c>
      <c r="F97" s="3">
        <v>0.51200000000000001</v>
      </c>
      <c r="G97" s="3">
        <v>0.45511111111111113</v>
      </c>
    </row>
    <row r="98" spans="1:7" x14ac:dyDescent="0.2">
      <c r="A98" s="1">
        <v>32</v>
      </c>
      <c r="B98" s="2">
        <v>-1.2146701649892331</v>
      </c>
      <c r="C98" s="2">
        <v>-1.1870866433571443</v>
      </c>
      <c r="D98" s="2">
        <v>-1.3372421683184259</v>
      </c>
      <c r="E98" s="3">
        <v>1.074360655737705</v>
      </c>
      <c r="F98" s="3">
        <v>1.0082461538461538</v>
      </c>
      <c r="G98" s="3">
        <v>1.4246956521739131</v>
      </c>
    </row>
    <row r="99" spans="1:7" x14ac:dyDescent="0.2">
      <c r="A99" s="1">
        <v>64</v>
      </c>
      <c r="B99" s="2">
        <v>-0.9244530386074693</v>
      </c>
      <c r="C99" s="2">
        <v>-0.41907502432438071</v>
      </c>
      <c r="D99" s="2">
        <v>-0.5900668766687055</v>
      </c>
      <c r="E99" s="3">
        <v>4.4057815126050421</v>
      </c>
      <c r="F99" s="3">
        <v>1.3760839895013124</v>
      </c>
      <c r="G99" s="3">
        <v>2.040031128404669</v>
      </c>
    </row>
    <row r="100" spans="1:7" x14ac:dyDescent="0.2">
      <c r="A100" s="1">
        <v>128</v>
      </c>
      <c r="B100" s="2">
        <v>-6.2983892535185784E-2</v>
      </c>
      <c r="C100" s="2">
        <v>0.38614210893081846</v>
      </c>
      <c r="D100" s="2">
        <v>7.9904467666720699E-2</v>
      </c>
      <c r="E100" s="3">
        <v>4.8489063583815026</v>
      </c>
      <c r="F100" s="3">
        <v>1.7239227291409782</v>
      </c>
      <c r="G100" s="3">
        <v>3.4894376039933444</v>
      </c>
    </row>
    <row r="101" spans="1:7" x14ac:dyDescent="0.2">
      <c r="A101" s="1">
        <v>256</v>
      </c>
      <c r="B101" s="2">
        <v>0.92803720640688303</v>
      </c>
      <c r="C101" s="2">
        <v>1.2176944602053783</v>
      </c>
      <c r="D101" s="2">
        <v>0.47827783191960466</v>
      </c>
      <c r="E101" s="3">
        <v>3.9601595656792163</v>
      </c>
      <c r="F101" s="3">
        <v>2.0326164283983523</v>
      </c>
      <c r="G101" s="3">
        <v>11.155063829787235</v>
      </c>
    </row>
    <row r="102" spans="1:7" x14ac:dyDescent="0.2">
      <c r="A102" s="1">
        <v>512</v>
      </c>
      <c r="B102" s="2">
        <v>1.1957059747470984</v>
      </c>
      <c r="C102" s="2">
        <v>1.9240051804415972</v>
      </c>
      <c r="D102" s="2">
        <v>1.8804763116821359</v>
      </c>
      <c r="E102" s="3">
        <v>17.10542636844453</v>
      </c>
      <c r="F102" s="3">
        <v>3.1976777728805081</v>
      </c>
      <c r="G102" s="3">
        <v>3.5347895866527961</v>
      </c>
    </row>
    <row r="103" spans="1:7" x14ac:dyDescent="0.2">
      <c r="A103" s="1">
        <v>1024</v>
      </c>
      <c r="B103" s="2">
        <v>1.8004283689183291</v>
      </c>
      <c r="C103" s="2">
        <v>2.1150543919472087</v>
      </c>
      <c r="D103" s="2">
        <v>1.8365456380180598</v>
      </c>
      <c r="E103" s="3">
        <v>34.001767757053742</v>
      </c>
      <c r="F103" s="3">
        <v>16.476898774677174</v>
      </c>
      <c r="G103" s="3">
        <v>31.288462854228893</v>
      </c>
    </row>
    <row r="104" spans="1:7" x14ac:dyDescent="0.2">
      <c r="A104" s="1">
        <v>2048</v>
      </c>
      <c r="B104" s="2">
        <v>2.6112377736711609</v>
      </c>
      <c r="C104" s="2">
        <v>2.9047761151294162</v>
      </c>
      <c r="D104" s="2">
        <v>2.1692363926692737</v>
      </c>
      <c r="E104" s="3">
        <v>42.051556834898655</v>
      </c>
      <c r="F104" s="3">
        <v>21.391623066272203</v>
      </c>
      <c r="G104" s="3">
        <v>116.3545738532079</v>
      </c>
    </row>
    <row r="105" spans="1:7" x14ac:dyDescent="0.2">
      <c r="A105" s="1">
        <v>4096</v>
      </c>
      <c r="B105" s="2">
        <v>3.4260607929443583</v>
      </c>
      <c r="C105" s="2">
        <v>3.7320425631556464</v>
      </c>
      <c r="D105" s="2">
        <v>2.7730166085357988</v>
      </c>
      <c r="E105" s="3">
        <v>51.528683471104124</v>
      </c>
      <c r="F105" s="3">
        <v>25.472248117598763</v>
      </c>
      <c r="G105" s="3">
        <v>231.78921840026445</v>
      </c>
    </row>
    <row r="106" spans="1:7" x14ac:dyDescent="0.2">
      <c r="A106" s="1">
        <v>8192</v>
      </c>
      <c r="B106" s="2">
        <v>4.2979740833282092</v>
      </c>
      <c r="C106" s="2">
        <v>4.6432391386488403</v>
      </c>
      <c r="D106" s="2">
        <v>3.5462643544202703</v>
      </c>
      <c r="E106" s="3">
        <v>55.363781149463811</v>
      </c>
      <c r="F106" s="3">
        <v>25.001190420991264</v>
      </c>
      <c r="G106" s="3">
        <v>312.56149259710412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9592-BBD7-48CA-BD1F-2FF05B153941}">
  <dimension ref="A1:F59"/>
  <sheetViews>
    <sheetView workbookViewId="0">
      <selection activeCell="F72" sqref="F72"/>
    </sheetView>
  </sheetViews>
  <sheetFormatPr defaultRowHeight="14.25" x14ac:dyDescent="0.2"/>
  <cols>
    <col min="1" max="1" width="13.125" customWidth="1"/>
    <col min="2" max="2" width="26.5" customWidth="1"/>
    <col min="3" max="3" width="31.5" customWidth="1"/>
    <col min="4" max="4" width="35.5" customWidth="1"/>
    <col min="5" max="5" width="40.5" customWidth="1"/>
    <col min="6" max="6" width="22.875" customWidth="1"/>
  </cols>
  <sheetData>
    <row r="1" spans="1:6" x14ac:dyDescent="0.2">
      <c r="A1" s="1"/>
      <c r="B1" s="1" t="s">
        <v>1</v>
      </c>
      <c r="C1" s="1" t="s">
        <v>2</v>
      </c>
      <c r="D1" s="1" t="s">
        <v>6</v>
      </c>
      <c r="E1" s="1" t="s">
        <v>7</v>
      </c>
      <c r="F1" s="1" t="s">
        <v>5</v>
      </c>
    </row>
    <row r="2" spans="1:6" x14ac:dyDescent="0.2">
      <c r="A2" s="1">
        <v>1</v>
      </c>
      <c r="B2" s="1">
        <v>1.7647999999999999E-4</v>
      </c>
      <c r="C2" s="1">
        <f>2*A2*A2*A2/(B2 * 1000000)</f>
        <v>1.1332728921124207E-2</v>
      </c>
      <c r="D2" s="1">
        <v>9.4208000000000003E-5</v>
      </c>
      <c r="E2" s="1">
        <f>2*A2*A2*A2/(D2 * 1000000)</f>
        <v>2.1229619565217392E-2</v>
      </c>
      <c r="F2" s="2">
        <f>B2/D2</f>
        <v>1.8733016304347825</v>
      </c>
    </row>
    <row r="3" spans="1:6" x14ac:dyDescent="0.2">
      <c r="A3" s="1">
        <v>2</v>
      </c>
      <c r="B3" s="1">
        <v>2.5199E-4</v>
      </c>
      <c r="C3" s="1">
        <f t="shared" ref="C3:C13" si="0">2*A3*A3*A3/(B3 * 1000000)</f>
        <v>6.3494583118377718E-2</v>
      </c>
      <c r="D3" s="1">
        <v>1.36472E-4</v>
      </c>
      <c r="E3" s="1">
        <f t="shared" ref="E3:E15" si="1">2*A3*A3*A3/(D3 * 1000000)</f>
        <v>0.1172401664810364</v>
      </c>
      <c r="F3" s="2">
        <f t="shared" ref="F3:F15" si="2">B3/D3</f>
        <v>1.8464593469722728</v>
      </c>
    </row>
    <row r="4" spans="1:6" x14ac:dyDescent="0.2">
      <c r="A4" s="1">
        <v>4</v>
      </c>
      <c r="B4" s="1">
        <v>6.3451999999999996E-4</v>
      </c>
      <c r="C4" s="1">
        <f t="shared" si="0"/>
        <v>0.20172728991993949</v>
      </c>
      <c r="D4" s="1">
        <v>2.35178E-4</v>
      </c>
      <c r="E4" s="1">
        <f t="shared" si="1"/>
        <v>0.54426859655239856</v>
      </c>
      <c r="F4" s="2">
        <f t="shared" si="2"/>
        <v>2.6980414834720934</v>
      </c>
    </row>
    <row r="5" spans="1:6" x14ac:dyDescent="0.2">
      <c r="A5" s="1">
        <v>8</v>
      </c>
      <c r="B5" s="1">
        <v>3.1963299999999998E-3</v>
      </c>
      <c r="C5" s="1">
        <f t="shared" si="0"/>
        <v>0.32036742138640256</v>
      </c>
      <c r="D5" s="1">
        <v>1.184236E-3</v>
      </c>
      <c r="E5" s="1">
        <f t="shared" si="1"/>
        <v>0.86469251061443841</v>
      </c>
      <c r="F5" s="2">
        <f t="shared" si="2"/>
        <v>2.699065051222898</v>
      </c>
    </row>
    <row r="6" spans="1:6" x14ac:dyDescent="0.2">
      <c r="A6" s="1">
        <v>16</v>
      </c>
      <c r="B6" s="1">
        <v>2.3174440000000001E-2</v>
      </c>
      <c r="C6" s="1">
        <f t="shared" si="0"/>
        <v>0.35349289993630911</v>
      </c>
      <c r="D6" s="1">
        <v>7.421619E-3</v>
      </c>
      <c r="E6" s="1">
        <f t="shared" si="1"/>
        <v>1.1038022835718191</v>
      </c>
      <c r="F6" s="2">
        <f t="shared" si="2"/>
        <v>3.1225585684201791</v>
      </c>
    </row>
    <row r="7" spans="1:6" x14ac:dyDescent="0.2">
      <c r="A7" s="1">
        <v>32</v>
      </c>
      <c r="B7" s="1">
        <v>0.18100550000000001</v>
      </c>
      <c r="C7" s="1">
        <f t="shared" si="0"/>
        <v>0.36206634605025811</v>
      </c>
      <c r="D7" s="1">
        <v>5.3972979999999997E-2</v>
      </c>
      <c r="E7" s="1">
        <f t="shared" si="1"/>
        <v>1.2142371979460835</v>
      </c>
      <c r="F7" s="2">
        <f t="shared" si="2"/>
        <v>3.353631761670377</v>
      </c>
    </row>
    <row r="8" spans="1:6" x14ac:dyDescent="0.2">
      <c r="A8" s="1">
        <v>64</v>
      </c>
      <c r="B8" s="1">
        <v>1.4386383</v>
      </c>
      <c r="C8" s="1">
        <f t="shared" si="0"/>
        <v>0.36443350632330584</v>
      </c>
      <c r="D8" s="1">
        <v>0.41297025999999998</v>
      </c>
      <c r="E8" s="1">
        <f t="shared" si="1"/>
        <v>1.2695538899096512</v>
      </c>
      <c r="F8" s="2">
        <f t="shared" si="2"/>
        <v>3.4836365698585658</v>
      </c>
    </row>
    <row r="9" spans="1:6" x14ac:dyDescent="0.2">
      <c r="A9" s="1">
        <v>128</v>
      </c>
      <c r="B9" s="1">
        <v>12.486281</v>
      </c>
      <c r="C9" s="1">
        <f t="shared" si="0"/>
        <v>0.3359129912261305</v>
      </c>
      <c r="D9" s="1">
        <v>3.3525469999999999</v>
      </c>
      <c r="E9" s="1">
        <f t="shared" si="1"/>
        <v>1.2510798506329666</v>
      </c>
      <c r="F9" s="2">
        <f t="shared" si="2"/>
        <v>3.7244163914778823</v>
      </c>
    </row>
    <row r="10" spans="1:6" x14ac:dyDescent="0.2">
      <c r="A10" s="1">
        <v>256</v>
      </c>
      <c r="B10" s="1">
        <v>108.647488</v>
      </c>
      <c r="C10" s="1">
        <f t="shared" si="0"/>
        <v>0.308837623562912</v>
      </c>
      <c r="D10" s="1">
        <v>27.021923999999999</v>
      </c>
      <c r="E10" s="1">
        <f t="shared" si="1"/>
        <v>1.2417484410066433</v>
      </c>
      <c r="F10" s="2">
        <f t="shared" si="2"/>
        <v>4.0207162154700757</v>
      </c>
    </row>
    <row r="11" spans="1:6" x14ac:dyDescent="0.2">
      <c r="A11" s="1">
        <v>512</v>
      </c>
      <c r="B11" s="1">
        <v>1396.95651</v>
      </c>
      <c r="C11" s="1">
        <f t="shared" si="0"/>
        <v>0.19215734640157123</v>
      </c>
      <c r="D11" s="1">
        <v>410.75801000000001</v>
      </c>
      <c r="E11" s="1">
        <f t="shared" si="1"/>
        <v>0.65351240746346007</v>
      </c>
      <c r="F11" s="2">
        <f t="shared" si="2"/>
        <v>3.4009233563089856</v>
      </c>
    </row>
    <row r="12" spans="1:6" x14ac:dyDescent="0.2">
      <c r="A12" s="1">
        <v>1024</v>
      </c>
      <c r="B12" s="1">
        <v>15531.7696</v>
      </c>
      <c r="C12" s="1">
        <f t="shared" si="0"/>
        <v>0.13826393922299748</v>
      </c>
      <c r="D12" s="1">
        <v>3826.9198000000001</v>
      </c>
      <c r="E12" s="1">
        <f t="shared" si="1"/>
        <v>0.56115198651406284</v>
      </c>
      <c r="F12" s="2">
        <f t="shared" si="2"/>
        <v>4.0585563355678369</v>
      </c>
    </row>
    <row r="13" spans="1:6" x14ac:dyDescent="0.2">
      <c r="A13" s="1">
        <v>2048</v>
      </c>
      <c r="B13" s="1">
        <v>160207.46900000001</v>
      </c>
      <c r="C13" s="1">
        <f t="shared" si="0"/>
        <v>0.10723513261419791</v>
      </c>
      <c r="D13" s="1">
        <v>43257.54</v>
      </c>
      <c r="E13" s="1">
        <f t="shared" si="1"/>
        <v>0.39715317107722725</v>
      </c>
      <c r="F13" s="2">
        <f t="shared" si="2"/>
        <v>3.7035732730062785</v>
      </c>
    </row>
    <row r="14" spans="1:6" x14ac:dyDescent="0.2">
      <c r="A14" s="1">
        <v>4096</v>
      </c>
      <c r="B14" s="1">
        <v>2291489.2709999899</v>
      </c>
      <c r="C14" s="1">
        <f>2*A14*A14*A14/(B14 * 1000000)</f>
        <v>5.997800435348432E-2</v>
      </c>
      <c r="D14" s="1">
        <v>508290.01199999999</v>
      </c>
      <c r="E14" s="1">
        <f t="shared" si="1"/>
        <v>0.27039475540983088</v>
      </c>
      <c r="F14" s="2">
        <f t="shared" si="2"/>
        <v>4.5082319481028676</v>
      </c>
    </row>
    <row r="15" spans="1:6" x14ac:dyDescent="0.2">
      <c r="A15" s="1">
        <v>8192</v>
      </c>
      <c r="B15" s="1">
        <v>24549535.596999899</v>
      </c>
      <c r="C15" s="1">
        <f>2*A15*A15*A15/(B15 * 1000000)</f>
        <v>4.4787471576870359E-2</v>
      </c>
      <c r="D15" s="1">
        <v>6696498.0279999897</v>
      </c>
      <c r="E15" s="1">
        <f t="shared" si="1"/>
        <v>0.16419203338500585</v>
      </c>
      <c r="F15" s="2">
        <f t="shared" si="2"/>
        <v>3.6660259577993166</v>
      </c>
    </row>
    <row r="22" spans="1:6" x14ac:dyDescent="0.2">
      <c r="A22" s="1"/>
      <c r="B22" s="1" t="s">
        <v>1</v>
      </c>
      <c r="C22" s="1" t="s">
        <v>2</v>
      </c>
      <c r="D22" s="1" t="s">
        <v>6</v>
      </c>
      <c r="E22" s="1" t="s">
        <v>7</v>
      </c>
      <c r="F22" s="1"/>
    </row>
    <row r="23" spans="1:6" x14ac:dyDescent="0.2">
      <c r="A23" s="1">
        <v>1</v>
      </c>
      <c r="B23" s="2">
        <f>LOG(B2)</f>
        <v>-3.7533045049038845</v>
      </c>
      <c r="C23" s="3">
        <v>1.1332728921124207E-2</v>
      </c>
      <c r="D23" s="2">
        <f>LOG(D2)</f>
        <v>-4.0259122160146328</v>
      </c>
      <c r="E23" s="3">
        <v>2.1229619565217392E-2</v>
      </c>
      <c r="F23" s="1"/>
    </row>
    <row r="24" spans="1:6" x14ac:dyDescent="0.2">
      <c r="A24" s="1">
        <v>2</v>
      </c>
      <c r="B24" s="2">
        <f t="shared" ref="B24:B36" si="3">LOG(B3)</f>
        <v>-3.5986166934684194</v>
      </c>
      <c r="C24" s="3">
        <v>6.3494583118377718E-2</v>
      </c>
      <c r="D24" s="2">
        <f t="shared" ref="D24:D36" si="4">LOG(D3)</f>
        <v>-3.8649564438090751</v>
      </c>
      <c r="E24" s="3">
        <v>0.1172401664810364</v>
      </c>
      <c r="F24" s="1"/>
    </row>
    <row r="25" spans="1:6" x14ac:dyDescent="0.2">
      <c r="A25" s="1">
        <v>4</v>
      </c>
      <c r="B25" s="2">
        <f t="shared" si="3"/>
        <v>-3.197554684439651</v>
      </c>
      <c r="C25" s="3">
        <v>0.20172728991993949</v>
      </c>
      <c r="D25" s="2">
        <f t="shared" si="4"/>
        <v>-3.628603307279064</v>
      </c>
      <c r="E25" s="3">
        <v>0.54426859655239856</v>
      </c>
      <c r="F25" s="1"/>
    </row>
    <row r="26" spans="1:6" x14ac:dyDescent="0.2">
      <c r="A26" s="1">
        <v>8</v>
      </c>
      <c r="B26" s="2">
        <f t="shared" si="3"/>
        <v>-2.4953483890011952</v>
      </c>
      <c r="C26" s="3">
        <v>0.32036742138640256</v>
      </c>
      <c r="D26" s="2">
        <f t="shared" si="4"/>
        <v>-2.9265617407850901</v>
      </c>
      <c r="E26" s="3">
        <v>0.86469251061443841</v>
      </c>
      <c r="F26" s="1"/>
    </row>
    <row r="27" spans="1:6" x14ac:dyDescent="0.2">
      <c r="A27" s="1">
        <v>16</v>
      </c>
      <c r="B27" s="2">
        <f t="shared" si="3"/>
        <v>-1.6349907515890019</v>
      </c>
      <c r="C27" s="3">
        <v>0.35349289993630911</v>
      </c>
      <c r="D27" s="2">
        <f t="shared" si="4"/>
        <v>-2.1295013445769366</v>
      </c>
      <c r="E27" s="3">
        <v>1.1038022835718191</v>
      </c>
      <c r="F27" s="1"/>
    </row>
    <row r="28" spans="1:6" x14ac:dyDescent="0.2">
      <c r="A28" s="1">
        <v>32</v>
      </c>
      <c r="B28" s="2">
        <f t="shared" si="3"/>
        <v>-0.7423082285376662</v>
      </c>
      <c r="C28" s="3">
        <v>0.36206634605025811</v>
      </c>
      <c r="D28" s="2">
        <f t="shared" si="4"/>
        <v>-1.2678236026531988</v>
      </c>
      <c r="E28" s="3">
        <v>1.2142371979460835</v>
      </c>
      <c r="F28" s="1"/>
    </row>
    <row r="29" spans="1:6" x14ac:dyDescent="0.2">
      <c r="A29" s="1">
        <v>64</v>
      </c>
      <c r="B29" s="2">
        <f t="shared" si="3"/>
        <v>0.15795161807879732</v>
      </c>
      <c r="C29" s="3">
        <v>0.36443350632330584</v>
      </c>
      <c r="D29" s="2">
        <f t="shared" si="4"/>
        <v>-0.3840812228785862</v>
      </c>
      <c r="E29" s="3">
        <v>1.2695538899096512</v>
      </c>
      <c r="F29" s="1"/>
    </row>
    <row r="30" spans="1:6" x14ac:dyDescent="0.2">
      <c r="A30" s="1">
        <v>128</v>
      </c>
      <c r="B30" s="2">
        <f t="shared" si="3"/>
        <v>1.0964331043719968</v>
      </c>
      <c r="C30" s="3">
        <v>0.3359129912261305</v>
      </c>
      <c r="D30" s="2">
        <f t="shared" si="4"/>
        <v>0.52537487502403024</v>
      </c>
      <c r="E30" s="3">
        <v>1.2510798506329666</v>
      </c>
      <c r="F30" s="1"/>
    </row>
    <row r="31" spans="1:6" x14ac:dyDescent="0.2">
      <c r="A31" s="1">
        <v>256</v>
      </c>
      <c r="B31" s="2">
        <f t="shared" si="3"/>
        <v>2.0360196896040801</v>
      </c>
      <c r="C31" s="3">
        <v>0.308837623562912</v>
      </c>
      <c r="D31" s="2">
        <f t="shared" si="4"/>
        <v>1.4317162681810203</v>
      </c>
      <c r="E31" s="3">
        <v>1.2417484410066433</v>
      </c>
      <c r="F31" s="1"/>
    </row>
    <row r="32" spans="1:6" x14ac:dyDescent="0.2">
      <c r="A32" s="1">
        <v>512</v>
      </c>
      <c r="B32" s="2">
        <f t="shared" si="3"/>
        <v>3.1451828858843918</v>
      </c>
      <c r="C32" s="3">
        <v>0.19215734640157123</v>
      </c>
      <c r="D32" s="2">
        <f t="shared" si="4"/>
        <v>2.6135860411634146</v>
      </c>
      <c r="E32" s="3">
        <v>0.65351240746346007</v>
      </c>
      <c r="F32" s="1"/>
    </row>
    <row r="33" spans="1:6" x14ac:dyDescent="0.2">
      <c r="A33" s="1">
        <v>1024</v>
      </c>
      <c r="B33" s="2">
        <f t="shared" si="3"/>
        <v>4.1912209395490816</v>
      </c>
      <c r="C33" s="3">
        <v>0.13826393922299748</v>
      </c>
      <c r="D33" s="2">
        <f t="shared" si="4"/>
        <v>3.5828493608964584</v>
      </c>
      <c r="E33" s="3">
        <v>0.56115198651406284</v>
      </c>
      <c r="F33" s="1"/>
    </row>
    <row r="34" spans="1:6" x14ac:dyDescent="0.2">
      <c r="A34" s="1">
        <v>2048</v>
      </c>
      <c r="B34" s="2">
        <f t="shared" si="3"/>
        <v>5.2046827593753795</v>
      </c>
      <c r="C34" s="3">
        <v>0.10723513261419791</v>
      </c>
      <c r="D34" s="2">
        <f t="shared" si="4"/>
        <v>4.6360618180433608</v>
      </c>
      <c r="E34" s="3">
        <v>0.39715317107722725</v>
      </c>
      <c r="F34" s="1"/>
    </row>
    <row r="35" spans="1:6" x14ac:dyDescent="0.2">
      <c r="A35" s="1">
        <v>4096</v>
      </c>
      <c r="B35" s="2">
        <f t="shared" si="3"/>
        <v>6.3601178281719424</v>
      </c>
      <c r="C35" s="3">
        <v>5.997800435348432E-2</v>
      </c>
      <c r="D35" s="2">
        <f t="shared" si="4"/>
        <v>5.7061115758134582</v>
      </c>
      <c r="E35" s="3">
        <v>0.27039475540983088</v>
      </c>
      <c r="F35" s="1"/>
    </row>
    <row r="36" spans="1:6" x14ac:dyDescent="0.2">
      <c r="A36" s="1">
        <v>8192</v>
      </c>
      <c r="B36" s="2">
        <f t="shared" si="3"/>
        <v>7.3900432809979701</v>
      </c>
      <c r="C36" s="3">
        <v>4.4787471576870359E-2</v>
      </c>
      <c r="D36" s="2">
        <f t="shared" si="4"/>
        <v>6.8258477452792752</v>
      </c>
      <c r="E36" s="3">
        <v>0.16419203338500585</v>
      </c>
      <c r="F36" s="1"/>
    </row>
    <row r="43" spans="1:6" x14ac:dyDescent="0.2">
      <c r="A43" s="1"/>
      <c r="B43" s="1" t="s">
        <v>8</v>
      </c>
      <c r="C43" s="1"/>
      <c r="D43" s="1" t="s">
        <v>8</v>
      </c>
      <c r="E43" s="1"/>
    </row>
    <row r="44" spans="1:6" x14ac:dyDescent="0.2">
      <c r="A44" s="1">
        <v>1</v>
      </c>
      <c r="B44" s="1">
        <v>5142.3019999999997</v>
      </c>
      <c r="C44" s="1"/>
      <c r="D44" s="1"/>
      <c r="E44" s="1"/>
    </row>
    <row r="45" spans="1:6" x14ac:dyDescent="0.2">
      <c r="A45" s="1">
        <v>2</v>
      </c>
      <c r="B45" s="1">
        <v>5281.3069999999998</v>
      </c>
      <c r="C45" s="1"/>
      <c r="D45" s="1"/>
      <c r="E45" s="1"/>
    </row>
    <row r="46" spans="1:6" x14ac:dyDescent="0.2">
      <c r="A46" s="1">
        <v>4</v>
      </c>
      <c r="B46" s="1">
        <v>5282.674</v>
      </c>
      <c r="C46" s="1"/>
      <c r="D46" s="1"/>
      <c r="E46" s="1"/>
    </row>
    <row r="47" spans="1:6" x14ac:dyDescent="0.2">
      <c r="A47" s="1">
        <v>8</v>
      </c>
      <c r="B47" s="1">
        <v>5222.7889999999998</v>
      </c>
      <c r="C47" s="1"/>
      <c r="D47" s="1"/>
      <c r="E47" s="1"/>
    </row>
    <row r="48" spans="1:6" x14ac:dyDescent="0.2">
      <c r="A48" s="1">
        <v>16</v>
      </c>
      <c r="B48" s="1">
        <v>5231.8</v>
      </c>
      <c r="C48" s="1"/>
      <c r="D48" s="1"/>
      <c r="E48" s="1"/>
    </row>
    <row r="49" spans="1:5" x14ac:dyDescent="0.2">
      <c r="A49" s="1">
        <v>32</v>
      </c>
      <c r="B49" s="1">
        <v>5282.674</v>
      </c>
      <c r="C49" s="1"/>
      <c r="D49" s="1"/>
      <c r="E49" s="1"/>
    </row>
    <row r="50" spans="1:5" x14ac:dyDescent="0.2">
      <c r="A50" s="1">
        <v>64</v>
      </c>
      <c r="B50" s="1">
        <v>5280.259</v>
      </c>
      <c r="C50" s="1"/>
      <c r="D50" s="1"/>
      <c r="E50" s="1"/>
    </row>
    <row r="51" spans="1:5" x14ac:dyDescent="0.2">
      <c r="A51" s="1">
        <v>128</v>
      </c>
      <c r="B51" s="1">
        <v>5124.433</v>
      </c>
      <c r="C51" s="1"/>
      <c r="D51" s="1"/>
      <c r="E51" s="1"/>
    </row>
    <row r="52" spans="1:5" x14ac:dyDescent="0.2">
      <c r="A52" s="1">
        <v>256</v>
      </c>
      <c r="B52" s="1">
        <v>5483.0039999999999</v>
      </c>
      <c r="C52" s="1"/>
      <c r="D52" s="1"/>
      <c r="E52" s="1"/>
    </row>
    <row r="53" spans="1:5" x14ac:dyDescent="0.2">
      <c r="A53" s="1">
        <v>512</v>
      </c>
      <c r="B53" s="1">
        <v>5058.7179999999998</v>
      </c>
      <c r="C53" s="1"/>
      <c r="D53" s="1"/>
      <c r="E53" s="1"/>
    </row>
    <row r="54" spans="1:5" x14ac:dyDescent="0.2">
      <c r="A54" s="1">
        <v>1024</v>
      </c>
      <c r="B54" s="1">
        <v>5018.1170000000002</v>
      </c>
      <c r="C54" s="1"/>
      <c r="D54" s="1"/>
      <c r="E54" s="1"/>
    </row>
    <row r="55" spans="1:5" x14ac:dyDescent="0.2">
      <c r="A55" s="1"/>
      <c r="B55" s="1"/>
      <c r="C55" s="1"/>
      <c r="D55" s="1"/>
      <c r="E55" s="1"/>
    </row>
    <row r="56" spans="1:5" x14ac:dyDescent="0.2">
      <c r="A56" s="1"/>
      <c r="B56" s="1"/>
      <c r="C56" s="1"/>
      <c r="D56" s="1"/>
      <c r="E56" s="1"/>
    </row>
    <row r="57" spans="1:5" x14ac:dyDescent="0.2">
      <c r="A57" s="1"/>
      <c r="B57" s="1"/>
      <c r="C57" s="1"/>
      <c r="D57" s="1"/>
      <c r="E57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410B-A274-4DC5-9327-8B628B664F81}">
  <dimension ref="A1:F46"/>
  <sheetViews>
    <sheetView workbookViewId="0">
      <selection activeCell="C2" sqref="C2"/>
    </sheetView>
  </sheetViews>
  <sheetFormatPr defaultRowHeight="14.25" x14ac:dyDescent="0.2"/>
  <cols>
    <col min="2" max="2" width="29" customWidth="1"/>
    <col min="3" max="3" width="29.25" customWidth="1"/>
    <col min="4" max="4" width="29.375" customWidth="1"/>
    <col min="5" max="5" width="34.625" customWidth="1"/>
    <col min="6" max="6" width="18.25" customWidth="1"/>
  </cols>
  <sheetData>
    <row r="1" spans="1:6" x14ac:dyDescent="0.2">
      <c r="A1" s="1"/>
      <c r="B1" s="1" t="s">
        <v>1</v>
      </c>
      <c r="C1" s="1" t="s">
        <v>2</v>
      </c>
      <c r="D1" s="1" t="s">
        <v>9</v>
      </c>
      <c r="E1" s="1" t="s">
        <v>10</v>
      </c>
      <c r="F1" s="1" t="s">
        <v>5</v>
      </c>
    </row>
    <row r="2" spans="1:6" x14ac:dyDescent="0.2">
      <c r="A2" s="1">
        <v>1</v>
      </c>
      <c r="B2" s="1">
        <v>1.7647999999999999E-4</v>
      </c>
      <c r="C2" s="1">
        <f>2*A2*A2*A2/(B2 * 1000000)</f>
        <v>1.1332728921124207E-2</v>
      </c>
      <c r="D2" s="1">
        <v>1.8257120000000001E-4</v>
      </c>
      <c r="E2" s="1">
        <f>2*A2*A2*A2/(D2 * 1000000)</f>
        <v>1.095463030313653E-2</v>
      </c>
      <c r="F2" s="1">
        <f>B2 / D2</f>
        <v>0.96663657794876723</v>
      </c>
    </row>
    <row r="3" spans="1:6" x14ac:dyDescent="0.2">
      <c r="A3" s="1">
        <v>2</v>
      </c>
      <c r="B3" s="1">
        <v>2.5199E-4</v>
      </c>
      <c r="C3" s="1">
        <f t="shared" ref="C3:C13" si="0">2*A3*A3*A3/(B3 * 1000000)</f>
        <v>6.3494583118377718E-2</v>
      </c>
      <c r="D3" s="1">
        <v>3.9957585E-3</v>
      </c>
      <c r="E3" s="1">
        <f t="shared" ref="E3:E15" si="1">2*A3*A3*A3/(D3 * 1000000)</f>
        <v>4.004246002354747E-3</v>
      </c>
      <c r="F3" s="1">
        <f t="shared" ref="F3:F15" si="2">B3 / D3</f>
        <v>6.3064371883335787E-2</v>
      </c>
    </row>
    <row r="4" spans="1:6" x14ac:dyDescent="0.2">
      <c r="A4" s="1">
        <v>4</v>
      </c>
      <c r="B4" s="1">
        <v>6.3451999999999996E-4</v>
      </c>
      <c r="C4" s="1">
        <f t="shared" si="0"/>
        <v>0.20172728991993949</v>
      </c>
      <c r="D4" s="1">
        <v>3.409392E-2</v>
      </c>
      <c r="E4" s="1">
        <f t="shared" si="1"/>
        <v>3.7543350837920663E-3</v>
      </c>
      <c r="F4" s="1">
        <f t="shared" si="2"/>
        <v>1.8610942948185483E-2</v>
      </c>
    </row>
    <row r="5" spans="1:6" x14ac:dyDescent="0.2">
      <c r="A5" s="1">
        <v>8</v>
      </c>
      <c r="B5" s="1">
        <v>3.1963299999999998E-3</v>
      </c>
      <c r="C5" s="1">
        <f t="shared" si="0"/>
        <v>0.32036742138640256</v>
      </c>
      <c r="D5" s="1">
        <v>0.23488120000000001</v>
      </c>
      <c r="E5" s="1">
        <f t="shared" si="1"/>
        <v>4.3596507511031108E-3</v>
      </c>
      <c r="F5" s="1">
        <f t="shared" si="2"/>
        <v>1.360828367702481E-2</v>
      </c>
    </row>
    <row r="6" spans="1:6" x14ac:dyDescent="0.2">
      <c r="A6" s="1">
        <v>16</v>
      </c>
      <c r="B6" s="1">
        <v>2.3174440000000001E-2</v>
      </c>
      <c r="C6" s="1">
        <f t="shared" si="0"/>
        <v>0.35349289993630911</v>
      </c>
      <c r="D6" s="1">
        <v>1.7017659999999999</v>
      </c>
      <c r="E6" s="1">
        <f t="shared" si="1"/>
        <v>4.8138228170030431E-3</v>
      </c>
      <c r="F6" s="1">
        <f t="shared" si="2"/>
        <v>1.3617876958406739E-2</v>
      </c>
    </row>
    <row r="7" spans="1:6" x14ac:dyDescent="0.2">
      <c r="A7" s="1">
        <v>32</v>
      </c>
      <c r="B7" s="1">
        <v>0.18100550000000001</v>
      </c>
      <c r="C7" s="1">
        <f t="shared" si="0"/>
        <v>0.36206634605025811</v>
      </c>
      <c r="D7" s="1">
        <v>11.709897</v>
      </c>
      <c r="E7" s="1">
        <f t="shared" si="1"/>
        <v>5.5966333435725352E-3</v>
      </c>
      <c r="F7" s="1">
        <f t="shared" si="2"/>
        <v>1.5457480112762736E-2</v>
      </c>
    </row>
    <row r="8" spans="1:6" x14ac:dyDescent="0.2">
      <c r="A8" s="1">
        <v>64</v>
      </c>
      <c r="B8" s="1">
        <v>1.4386383</v>
      </c>
      <c r="C8" s="1">
        <f t="shared" si="0"/>
        <v>0.36443350632330584</v>
      </c>
      <c r="D8" s="1">
        <v>82.86918</v>
      </c>
      <c r="E8" s="1">
        <f t="shared" si="1"/>
        <v>6.3266946770801887E-3</v>
      </c>
      <c r="F8" s="1">
        <f t="shared" si="2"/>
        <v>1.7360353994090444E-2</v>
      </c>
    </row>
    <row r="9" spans="1:6" x14ac:dyDescent="0.2">
      <c r="A9" s="1">
        <v>128</v>
      </c>
      <c r="B9" s="1">
        <v>12.486281</v>
      </c>
      <c r="C9" s="1">
        <f t="shared" si="0"/>
        <v>0.3359129912261305</v>
      </c>
      <c r="D9" s="1">
        <v>582.99901</v>
      </c>
      <c r="E9" s="1">
        <f t="shared" si="1"/>
        <v>7.1943587005405037E-3</v>
      </c>
      <c r="F9" s="1">
        <f t="shared" si="2"/>
        <v>2.1417327964244743E-2</v>
      </c>
    </row>
    <row r="10" spans="1:6" x14ac:dyDescent="0.2">
      <c r="A10" s="1">
        <v>256</v>
      </c>
      <c r="B10" s="1">
        <v>108.647488</v>
      </c>
      <c r="C10" s="1">
        <f t="shared" si="0"/>
        <v>0.308837623562912</v>
      </c>
      <c r="D10" s="1">
        <v>74.145499999999998</v>
      </c>
      <c r="E10" s="1">
        <f t="shared" si="1"/>
        <v>0.45254846214537631</v>
      </c>
      <c r="F10" s="1">
        <f t="shared" si="2"/>
        <v>1.46532814533586</v>
      </c>
    </row>
    <row r="11" spans="1:6" x14ac:dyDescent="0.2">
      <c r="A11" s="1">
        <v>512</v>
      </c>
      <c r="B11" s="1">
        <v>1396.95651</v>
      </c>
      <c r="C11" s="1">
        <f t="shared" si="0"/>
        <v>0.19215734640157123</v>
      </c>
      <c r="D11" s="1">
        <v>548.33500000000004</v>
      </c>
      <c r="E11" s="1">
        <f t="shared" si="1"/>
        <v>0.48954645608979913</v>
      </c>
      <c r="F11" s="1">
        <f t="shared" si="2"/>
        <v>2.5476333081054463</v>
      </c>
    </row>
    <row r="12" spans="1:6" x14ac:dyDescent="0.2">
      <c r="A12" s="1">
        <v>1024</v>
      </c>
      <c r="B12" s="1">
        <v>15531.7696</v>
      </c>
      <c r="C12" s="1">
        <f t="shared" si="0"/>
        <v>0.13826393922299748</v>
      </c>
      <c r="D12" s="1">
        <v>3894.8582000000001</v>
      </c>
      <c r="E12" s="1">
        <f t="shared" si="1"/>
        <v>0.55136375645203206</v>
      </c>
      <c r="F12" s="1">
        <f t="shared" si="2"/>
        <v>3.9877625326642185</v>
      </c>
    </row>
    <row r="13" spans="1:6" x14ac:dyDescent="0.2">
      <c r="A13" s="1">
        <v>2048</v>
      </c>
      <c r="B13" s="1">
        <v>160207.46900000001</v>
      </c>
      <c r="C13" s="1">
        <f t="shared" si="0"/>
        <v>0.10723513261419791</v>
      </c>
      <c r="D13" s="1">
        <v>27764.473999999998</v>
      </c>
      <c r="E13" s="1">
        <f t="shared" si="1"/>
        <v>0.61877164263943918</v>
      </c>
      <c r="F13" s="1">
        <f t="shared" si="2"/>
        <v>5.7702324560515725</v>
      </c>
    </row>
    <row r="14" spans="1:6" x14ac:dyDescent="0.2">
      <c r="A14" s="1">
        <v>4096</v>
      </c>
      <c r="B14" s="1">
        <v>2291489.2709999899</v>
      </c>
      <c r="C14" s="1">
        <f>2*A14*A14*A14/(B14 * 1000000)</f>
        <v>5.997800435348432E-2</v>
      </c>
      <c r="D14" s="1">
        <v>194267.55300000001</v>
      </c>
      <c r="E14" s="1">
        <f t="shared" si="1"/>
        <v>0.70747251071824635</v>
      </c>
      <c r="F14" s="1">
        <f t="shared" si="2"/>
        <v>11.795532684760742</v>
      </c>
    </row>
    <row r="15" spans="1:6" x14ac:dyDescent="0.2">
      <c r="A15" s="1">
        <v>8192</v>
      </c>
      <c r="B15" s="1">
        <v>24549535.596999899</v>
      </c>
      <c r="C15" s="1">
        <f>2*A15*A15*A15/(B15 * 1000000)</f>
        <v>4.4787471576870359E-2</v>
      </c>
      <c r="D15" s="1">
        <v>1366955.615</v>
      </c>
      <c r="E15" s="1">
        <f t="shared" si="1"/>
        <v>0.80435064292559344</v>
      </c>
      <c r="F15" s="1">
        <f t="shared" si="2"/>
        <v>17.959277775818563</v>
      </c>
    </row>
    <row r="20" spans="1:5" x14ac:dyDescent="0.2">
      <c r="A20" s="1"/>
      <c r="B20" s="1" t="s">
        <v>1</v>
      </c>
      <c r="C20" s="1" t="s">
        <v>2</v>
      </c>
      <c r="D20" s="1" t="s">
        <v>9</v>
      </c>
      <c r="E20" s="1" t="s">
        <v>10</v>
      </c>
    </row>
    <row r="21" spans="1:5" x14ac:dyDescent="0.2">
      <c r="A21" s="1">
        <v>1</v>
      </c>
      <c r="B21" s="2">
        <f>LOG(B2)</f>
        <v>-3.7533045049038845</v>
      </c>
      <c r="C21" s="2">
        <v>1.1332728921124207E-2</v>
      </c>
      <c r="D21" s="2">
        <f>LOG(D2)</f>
        <v>-3.7385677299098772</v>
      </c>
      <c r="E21" s="3">
        <v>1.095463030313653E-2</v>
      </c>
    </row>
    <row r="22" spans="1:5" x14ac:dyDescent="0.2">
      <c r="A22" s="1">
        <v>2</v>
      </c>
      <c r="B22" s="2">
        <f t="shared" ref="B22:D34" si="3">LOG(B3)</f>
        <v>-3.5986166934684194</v>
      </c>
      <c r="C22" s="2">
        <v>6.3494583118377718E-2</v>
      </c>
      <c r="D22" s="2">
        <f t="shared" si="3"/>
        <v>-2.3984007680153261</v>
      </c>
      <c r="E22" s="3">
        <v>4.004246002354747E-3</v>
      </c>
    </row>
    <row r="23" spans="1:5" x14ac:dyDescent="0.2">
      <c r="A23" s="1">
        <v>4</v>
      </c>
      <c r="B23" s="2">
        <f t="shared" si="3"/>
        <v>-3.197554684439651</v>
      </c>
      <c r="C23" s="2">
        <v>0.20172728991993949</v>
      </c>
      <c r="D23" s="2">
        <f t="shared" si="3"/>
        <v>-1.467323062235605</v>
      </c>
      <c r="E23" s="3">
        <v>3.7543350837920663E-3</v>
      </c>
    </row>
    <row r="24" spans="1:5" x14ac:dyDescent="0.2">
      <c r="A24" s="1">
        <v>8</v>
      </c>
      <c r="B24" s="2">
        <f t="shared" si="3"/>
        <v>-2.4953483890011952</v>
      </c>
      <c r="C24" s="2">
        <v>0.32036742138640256</v>
      </c>
      <c r="D24" s="2">
        <f t="shared" si="3"/>
        <v>-0.62915174296273346</v>
      </c>
      <c r="E24" s="3">
        <v>4.3596507511031108E-3</v>
      </c>
    </row>
    <row r="25" spans="1:5" x14ac:dyDescent="0.2">
      <c r="A25" s="1">
        <v>16</v>
      </c>
      <c r="B25" s="2">
        <f t="shared" si="3"/>
        <v>-1.6349907515890019</v>
      </c>
      <c r="C25" s="2">
        <v>0.35349289993630911</v>
      </c>
      <c r="D25" s="2">
        <f t="shared" si="3"/>
        <v>0.2308998425315468</v>
      </c>
      <c r="E25" s="3">
        <v>4.8138228170030431E-3</v>
      </c>
    </row>
    <row r="26" spans="1:5" x14ac:dyDescent="0.2">
      <c r="A26" s="1">
        <v>32</v>
      </c>
      <c r="B26" s="2">
        <f t="shared" si="3"/>
        <v>-0.7423082285376662</v>
      </c>
      <c r="C26" s="2">
        <v>0.36206634605025811</v>
      </c>
      <c r="D26" s="2">
        <f t="shared" si="3"/>
        <v>1.0685530750443215</v>
      </c>
      <c r="E26" s="3">
        <v>5.5966333435725352E-3</v>
      </c>
    </row>
    <row r="27" spans="1:5" x14ac:dyDescent="0.2">
      <c r="A27" s="1">
        <v>64</v>
      </c>
      <c r="B27" s="2">
        <f t="shared" si="3"/>
        <v>0.15795161807879732</v>
      </c>
      <c r="C27" s="2">
        <v>0.36443350632330584</v>
      </c>
      <c r="D27" s="2">
        <f t="shared" si="3"/>
        <v>1.9183930414714656</v>
      </c>
      <c r="E27" s="3">
        <v>6.3266946770801887E-3</v>
      </c>
    </row>
    <row r="28" spans="1:5" x14ac:dyDescent="0.2">
      <c r="A28" s="1">
        <v>128</v>
      </c>
      <c r="B28" s="2">
        <f t="shared" si="3"/>
        <v>1.0964331043719968</v>
      </c>
      <c r="C28" s="2">
        <v>0.3359129912261305</v>
      </c>
      <c r="D28" s="2">
        <f t="shared" si="3"/>
        <v>2.7656678172771922</v>
      </c>
      <c r="E28" s="3">
        <v>7.1943587005405037E-3</v>
      </c>
    </row>
    <row r="29" spans="1:5" x14ac:dyDescent="0.2">
      <c r="A29" s="1">
        <v>256</v>
      </c>
      <c r="B29" s="2">
        <f t="shared" si="3"/>
        <v>2.0360196896040801</v>
      </c>
      <c r="C29" s="2">
        <v>0.308837623562912</v>
      </c>
      <c r="D29" s="2">
        <f t="shared" si="3"/>
        <v>1.8700847981901216</v>
      </c>
      <c r="E29" s="3">
        <v>0.45254846214537631</v>
      </c>
    </row>
    <row r="30" spans="1:5" x14ac:dyDescent="0.2">
      <c r="A30" s="1">
        <v>512</v>
      </c>
      <c r="B30" s="2">
        <f t="shared" si="3"/>
        <v>3.1451828858843918</v>
      </c>
      <c r="C30" s="2">
        <v>0.19215734640157123</v>
      </c>
      <c r="D30" s="2">
        <f t="shared" si="3"/>
        <v>2.7390459676083423</v>
      </c>
      <c r="E30" s="3">
        <v>0.48954645608979913</v>
      </c>
    </row>
    <row r="31" spans="1:5" x14ac:dyDescent="0.2">
      <c r="A31" s="1">
        <v>1024</v>
      </c>
      <c r="B31" s="2">
        <f t="shared" si="3"/>
        <v>4.1912209395490816</v>
      </c>
      <c r="C31" s="2">
        <v>0.13826393922299748</v>
      </c>
      <c r="D31" s="2">
        <f t="shared" si="3"/>
        <v>3.5904916509486231</v>
      </c>
      <c r="E31" s="3">
        <v>0.55136375645203206</v>
      </c>
    </row>
    <row r="32" spans="1:5" x14ac:dyDescent="0.2">
      <c r="A32" s="1">
        <v>2048</v>
      </c>
      <c r="B32" s="2">
        <f t="shared" si="3"/>
        <v>5.2046827593753795</v>
      </c>
      <c r="C32" s="2">
        <v>0.10723513261419791</v>
      </c>
      <c r="D32" s="2">
        <f t="shared" si="3"/>
        <v>4.443489450145651</v>
      </c>
      <c r="E32" s="3">
        <v>0.61877164263943918</v>
      </c>
    </row>
    <row r="33" spans="1:5" x14ac:dyDescent="0.2">
      <c r="A33" s="1">
        <v>4096</v>
      </c>
      <c r="B33" s="2">
        <f t="shared" si="3"/>
        <v>6.3601178281719424</v>
      </c>
      <c r="C33" s="2">
        <v>5.997800435348432E-2</v>
      </c>
      <c r="D33" s="2">
        <f t="shared" si="3"/>
        <v>5.2884002698237138</v>
      </c>
      <c r="E33" s="3">
        <v>0.70747251071824635</v>
      </c>
    </row>
    <row r="34" spans="1:5" x14ac:dyDescent="0.2">
      <c r="A34" s="1">
        <v>8192</v>
      </c>
      <c r="B34" s="2">
        <f t="shared" si="3"/>
        <v>7.3900432809979701</v>
      </c>
      <c r="C34" s="2">
        <v>4.4787471576870359E-2</v>
      </c>
      <c r="D34" s="2">
        <f t="shared" si="3"/>
        <v>6.1357544132704378</v>
      </c>
      <c r="E34" s="3">
        <v>0.80435064292559344</v>
      </c>
    </row>
    <row r="40" spans="1:5" x14ac:dyDescent="0.2">
      <c r="A40" s="1"/>
      <c r="B40" s="1" t="s">
        <v>1</v>
      </c>
      <c r="C40" s="1" t="s">
        <v>2</v>
      </c>
      <c r="D40" s="1" t="s">
        <v>9</v>
      </c>
      <c r="E40" s="1" t="s">
        <v>10</v>
      </c>
    </row>
    <row r="41" spans="1:5" x14ac:dyDescent="0.2">
      <c r="A41" s="1">
        <v>256</v>
      </c>
      <c r="B41" s="2">
        <v>2.0360196896040801</v>
      </c>
      <c r="C41" s="4">
        <v>0.308837623562912</v>
      </c>
      <c r="D41" s="2">
        <v>1.8700847981901216</v>
      </c>
      <c r="E41" s="3">
        <v>0.45254846214537631</v>
      </c>
    </row>
    <row r="42" spans="1:5" x14ac:dyDescent="0.2">
      <c r="A42" s="1">
        <v>512</v>
      </c>
      <c r="B42" s="2">
        <v>3.1451828858843918</v>
      </c>
      <c r="C42" s="4">
        <v>0.19215734640157123</v>
      </c>
      <c r="D42" s="2">
        <v>2.7390459676083423</v>
      </c>
      <c r="E42" s="3">
        <v>0.48954645608979913</v>
      </c>
    </row>
    <row r="43" spans="1:5" x14ac:dyDescent="0.2">
      <c r="A43" s="1">
        <v>1024</v>
      </c>
      <c r="B43" s="2">
        <v>4.1912209395490816</v>
      </c>
      <c r="C43" s="4">
        <v>0.13826393922299748</v>
      </c>
      <c r="D43" s="2">
        <v>3.5904916509486231</v>
      </c>
      <c r="E43" s="3">
        <v>0.55136375645203206</v>
      </c>
    </row>
    <row r="44" spans="1:5" x14ac:dyDescent="0.2">
      <c r="A44" s="1">
        <v>2048</v>
      </c>
      <c r="B44" s="2">
        <v>5.2046827593753795</v>
      </c>
      <c r="C44" s="4">
        <v>0.10723513261419791</v>
      </c>
      <c r="D44" s="2">
        <v>4.443489450145651</v>
      </c>
      <c r="E44" s="3">
        <v>0.61877164263943918</v>
      </c>
    </row>
    <row r="45" spans="1:5" x14ac:dyDescent="0.2">
      <c r="A45" s="1">
        <v>4096</v>
      </c>
      <c r="B45" s="2">
        <v>6.3601178281719424</v>
      </c>
      <c r="C45" s="4">
        <v>5.997800435348432E-2</v>
      </c>
      <c r="D45" s="2">
        <v>5.2884002698237138</v>
      </c>
      <c r="E45" s="3">
        <v>0.70747251071824635</v>
      </c>
    </row>
    <row r="46" spans="1:5" x14ac:dyDescent="0.2">
      <c r="A46" s="1">
        <v>8192</v>
      </c>
      <c r="B46" s="2">
        <v>7.3900432809979701</v>
      </c>
      <c r="C46" s="3">
        <v>4.4787471576870359E-2</v>
      </c>
      <c r="D46" s="2">
        <v>6.1357544132704378</v>
      </c>
      <c r="E46" s="3">
        <v>0.80435064292559344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E245-DA31-41C3-9635-E064CD1CC208}">
  <dimension ref="A1:F32"/>
  <sheetViews>
    <sheetView workbookViewId="0">
      <selection activeCell="E14" sqref="E14"/>
    </sheetView>
  </sheetViews>
  <sheetFormatPr defaultRowHeight="14.25" x14ac:dyDescent="0.2"/>
  <cols>
    <col min="1" max="1" width="9" customWidth="1"/>
    <col min="2" max="2" width="22.25" customWidth="1"/>
    <col min="3" max="3" width="25.875" customWidth="1"/>
    <col min="4" max="4" width="28.5" customWidth="1"/>
    <col min="5" max="5" width="35" customWidth="1"/>
    <col min="6" max="6" width="28.5" customWidth="1"/>
  </cols>
  <sheetData>
    <row r="1" spans="1:6" x14ac:dyDescent="0.2">
      <c r="A1" s="1"/>
      <c r="B1" s="1" t="s">
        <v>1</v>
      </c>
      <c r="C1" s="1" t="s">
        <v>2</v>
      </c>
      <c r="D1" s="1" t="s">
        <v>13</v>
      </c>
      <c r="E1" s="1" t="s">
        <v>15</v>
      </c>
      <c r="F1" s="1" t="s">
        <v>5</v>
      </c>
    </row>
    <row r="2" spans="1:6" x14ac:dyDescent="0.2">
      <c r="A2" s="1">
        <v>1</v>
      </c>
      <c r="B2" s="1">
        <v>1.7647999999999999E-4</v>
      </c>
      <c r="C2" s="1">
        <f>2*A2*A2*A2/(B2 * 1000000)</f>
        <v>1.1332728921124207E-2</v>
      </c>
      <c r="D2" s="1">
        <v>3.2561029999999999E-4</v>
      </c>
      <c r="E2" s="1">
        <f>2*A2*A2*A2/(D2 * 1000000)</f>
        <v>6.1423118371869683E-3</v>
      </c>
      <c r="F2" s="1">
        <f>B2 / D2</f>
        <v>0.54199759651337809</v>
      </c>
    </row>
    <row r="3" spans="1:6" x14ac:dyDescent="0.2">
      <c r="A3" s="1">
        <v>2</v>
      </c>
      <c r="B3" s="1">
        <v>2.5199E-4</v>
      </c>
      <c r="C3" s="1">
        <f t="shared" ref="C3:C13" si="0">2*A3*A3*A3/(B3 * 1000000)</f>
        <v>6.3494583118377718E-2</v>
      </c>
      <c r="D3" s="1">
        <v>3.350362E-4</v>
      </c>
      <c r="E3" s="1">
        <f t="shared" ref="E3:E15" si="1">2*A3*A3*A3/(D3 * 1000000)</f>
        <v>4.7756033527123334E-2</v>
      </c>
      <c r="F3" s="1">
        <f>B3 / D3</f>
        <v>0.75212768053123813</v>
      </c>
    </row>
    <row r="4" spans="1:6" x14ac:dyDescent="0.2">
      <c r="A4" s="1">
        <v>4</v>
      </c>
      <c r="B4" s="1">
        <v>6.3451999999999996E-4</v>
      </c>
      <c r="C4" s="1">
        <f t="shared" si="0"/>
        <v>0.20172728991993949</v>
      </c>
      <c r="D4" s="1">
        <v>6.2757350000000004E-4</v>
      </c>
      <c r="E4" s="1">
        <f t="shared" si="1"/>
        <v>0.20396017358922897</v>
      </c>
      <c r="F4" s="1">
        <f>B4 / D4</f>
        <v>1.0110688230143559</v>
      </c>
    </row>
    <row r="5" spans="1:6" x14ac:dyDescent="0.2">
      <c r="A5" s="1">
        <v>8</v>
      </c>
      <c r="B5" s="1">
        <v>3.1963299999999998E-3</v>
      </c>
      <c r="C5" s="1">
        <f t="shared" si="0"/>
        <v>0.32036742138640256</v>
      </c>
      <c r="D5" s="1">
        <v>1.9940186E-3</v>
      </c>
      <c r="E5" s="1">
        <f t="shared" si="1"/>
        <v>0.51353583161160088</v>
      </c>
      <c r="F5" s="1">
        <f t="shared" ref="F5:F15" si="2">B5 / D5</f>
        <v>1.6029589693897539</v>
      </c>
    </row>
    <row r="6" spans="1:6" x14ac:dyDescent="0.2">
      <c r="A6" s="1">
        <v>16</v>
      </c>
      <c r="B6" s="1">
        <v>2.3174440000000001E-2</v>
      </c>
      <c r="C6" s="1">
        <f t="shared" si="0"/>
        <v>0.35349289993630911</v>
      </c>
      <c r="D6" s="1">
        <v>9.6682839999999992E-3</v>
      </c>
      <c r="E6" s="1">
        <f t="shared" si="1"/>
        <v>0.84730651271725166</v>
      </c>
      <c r="F6" s="1">
        <f t="shared" si="2"/>
        <v>2.3969548267303695</v>
      </c>
    </row>
    <row r="7" spans="1:6" x14ac:dyDescent="0.2">
      <c r="A7" s="1">
        <v>32</v>
      </c>
      <c r="B7" s="1">
        <v>0.18100550000000001</v>
      </c>
      <c r="C7" s="1">
        <f t="shared" si="0"/>
        <v>0.36206634605025811</v>
      </c>
      <c r="D7" s="1">
        <v>6.2660789999999994E-2</v>
      </c>
      <c r="E7" s="1">
        <f t="shared" si="1"/>
        <v>1.0458853136068027</v>
      </c>
      <c r="F7" s="1">
        <f t="shared" si="2"/>
        <v>2.8886565266732198</v>
      </c>
    </row>
    <row r="8" spans="1:6" x14ac:dyDescent="0.2">
      <c r="A8" s="1">
        <v>64</v>
      </c>
      <c r="B8" s="1">
        <v>1.4386383</v>
      </c>
      <c r="C8" s="1">
        <f t="shared" si="0"/>
        <v>0.36443350632330584</v>
      </c>
      <c r="D8" s="1">
        <v>0.4494725</v>
      </c>
      <c r="E8" s="1">
        <f t="shared" si="1"/>
        <v>1.166451785148146</v>
      </c>
      <c r="F8" s="1">
        <f t="shared" si="2"/>
        <v>3.2007259621000173</v>
      </c>
    </row>
    <row r="9" spans="1:6" x14ac:dyDescent="0.2">
      <c r="A9" s="1">
        <v>128</v>
      </c>
      <c r="B9" s="1">
        <v>12.486281</v>
      </c>
      <c r="C9" s="1">
        <f t="shared" si="0"/>
        <v>0.3359129912261305</v>
      </c>
      <c r="D9" s="1">
        <v>3.6676139999999999</v>
      </c>
      <c r="E9" s="1">
        <f t="shared" si="1"/>
        <v>1.1436056248013013</v>
      </c>
      <c r="F9" s="1">
        <f t="shared" si="2"/>
        <v>3.4044697724460646</v>
      </c>
    </row>
    <row r="10" spans="1:6" x14ac:dyDescent="0.2">
      <c r="A10" s="1">
        <v>256</v>
      </c>
      <c r="B10" s="1">
        <v>108.647488</v>
      </c>
      <c r="C10" s="1">
        <f t="shared" si="0"/>
        <v>0.308837623562912</v>
      </c>
      <c r="D10" s="1">
        <v>27.417169999999999</v>
      </c>
      <c r="E10" s="1">
        <f t="shared" si="1"/>
        <v>1.2238473919810104</v>
      </c>
      <c r="F10" s="1">
        <f t="shared" si="2"/>
        <v>3.96275355917478</v>
      </c>
    </row>
    <row r="11" spans="1:6" x14ac:dyDescent="0.2">
      <c r="A11" s="1">
        <v>512</v>
      </c>
      <c r="B11" s="1">
        <v>1396.95651</v>
      </c>
      <c r="C11" s="1">
        <f t="shared" si="0"/>
        <v>0.19215734640157123</v>
      </c>
      <c r="D11" s="1">
        <v>227.57470000000001</v>
      </c>
      <c r="E11" s="1">
        <f t="shared" si="1"/>
        <v>1.179548763548848</v>
      </c>
      <c r="F11" s="1">
        <f t="shared" si="2"/>
        <v>6.1384526047930636</v>
      </c>
    </row>
    <row r="12" spans="1:6" x14ac:dyDescent="0.2">
      <c r="A12" s="1">
        <v>1024</v>
      </c>
      <c r="B12" s="1">
        <v>15531.7696</v>
      </c>
      <c r="C12" s="1">
        <f t="shared" si="0"/>
        <v>0.13826393922299748</v>
      </c>
      <c r="D12" s="1">
        <v>1788.1980000000001</v>
      </c>
      <c r="E12" s="1">
        <f t="shared" si="1"/>
        <v>1.2009205065658277</v>
      </c>
      <c r="F12" s="1">
        <f t="shared" si="2"/>
        <v>8.6857101954034164</v>
      </c>
    </row>
    <row r="13" spans="1:6" x14ac:dyDescent="0.2">
      <c r="A13" s="1">
        <v>2048</v>
      </c>
      <c r="B13" s="1">
        <v>160207.46900000001</v>
      </c>
      <c r="C13" s="1">
        <f t="shared" si="0"/>
        <v>0.10723513261419791</v>
      </c>
      <c r="D13" s="1">
        <v>14284.592000000001</v>
      </c>
      <c r="E13" s="1">
        <f t="shared" si="1"/>
        <v>1.2026853258391978</v>
      </c>
      <c r="F13" s="1">
        <f t="shared" si="2"/>
        <v>11.215403912131338</v>
      </c>
    </row>
    <row r="14" spans="1:6" x14ac:dyDescent="0.2">
      <c r="A14" s="1">
        <v>4096</v>
      </c>
      <c r="B14" s="1">
        <v>2291489.2709999899</v>
      </c>
      <c r="C14" s="1">
        <f>2*A14*A14*A14/(B14 * 1000000)</f>
        <v>5.997800435348432E-2</v>
      </c>
      <c r="D14" s="1">
        <v>117674.961</v>
      </c>
      <c r="E14" s="1">
        <f t="shared" si="1"/>
        <v>1.16795410258942</v>
      </c>
      <c r="F14" s="1">
        <f t="shared" si="2"/>
        <v>19.473040411715029</v>
      </c>
    </row>
    <row r="15" spans="1:6" x14ac:dyDescent="0.2">
      <c r="A15" s="1">
        <v>8192</v>
      </c>
      <c r="B15" s="1">
        <v>24549535.596999899</v>
      </c>
      <c r="C15" s="1">
        <f>2*A15*A15*A15/(B15 * 1000000)</f>
        <v>4.4787471576870359E-2</v>
      </c>
      <c r="D15" s="1">
        <v>960489.69400000002</v>
      </c>
      <c r="E15" s="1">
        <f t="shared" si="1"/>
        <v>1.1447406824294359</v>
      </c>
      <c r="F15" s="1">
        <f t="shared" si="2"/>
        <v>25.559395119339925</v>
      </c>
    </row>
    <row r="16" spans="1:6" x14ac:dyDescent="0.2">
      <c r="E16" s="1"/>
    </row>
    <row r="17" spans="1:6" x14ac:dyDescent="0.2">
      <c r="E17" s="1"/>
    </row>
    <row r="18" spans="1:6" x14ac:dyDescent="0.2">
      <c r="A18" s="1"/>
      <c r="B18" s="1" t="s">
        <v>16</v>
      </c>
      <c r="C18" s="1" t="s">
        <v>3</v>
      </c>
      <c r="D18" s="1" t="s">
        <v>12</v>
      </c>
      <c r="E18" s="1" t="s">
        <v>14</v>
      </c>
      <c r="F18" s="1" t="s">
        <v>17</v>
      </c>
    </row>
    <row r="19" spans="1:6" x14ac:dyDescent="0.2">
      <c r="A19" s="1">
        <v>1</v>
      </c>
      <c r="B19" s="2">
        <f>LOG(B2)</f>
        <v>-3.7533045049038845</v>
      </c>
      <c r="C19" s="3">
        <v>1.1332728921124207E-2</v>
      </c>
      <c r="D19" s="2">
        <f>LOG(D2)</f>
        <v>-3.48730186556904</v>
      </c>
      <c r="E19" s="3">
        <v>6.1423118371869683E-3</v>
      </c>
      <c r="F19" s="2">
        <v>0.54199759651337809</v>
      </c>
    </row>
    <row r="20" spans="1:6" x14ac:dyDescent="0.2">
      <c r="A20" s="1">
        <v>2</v>
      </c>
      <c r="B20" s="2">
        <f t="shared" ref="B20:B32" si="3">LOG(B3)</f>
        <v>-3.5986166934684194</v>
      </c>
      <c r="C20" s="3">
        <v>6.3494583118377718E-2</v>
      </c>
      <c r="D20" s="2">
        <f t="shared" ref="D20:D32" si="4">LOG(D3)</f>
        <v>-3.474908265766504</v>
      </c>
      <c r="E20" s="3">
        <v>4.7756033527123334E-2</v>
      </c>
      <c r="F20" s="2">
        <v>0.75212768053123813</v>
      </c>
    </row>
    <row r="21" spans="1:6" x14ac:dyDescent="0.2">
      <c r="A21" s="1">
        <v>4</v>
      </c>
      <c r="B21" s="2">
        <f t="shared" si="3"/>
        <v>-3.197554684439651</v>
      </c>
      <c r="C21" s="3">
        <v>0.20172728991993949</v>
      </c>
      <c r="D21" s="2">
        <f t="shared" si="4"/>
        <v>-3.202335403273044</v>
      </c>
      <c r="E21" s="3">
        <v>0.20396017358922897</v>
      </c>
      <c r="F21" s="2">
        <v>1.0110688230143559</v>
      </c>
    </row>
    <row r="22" spans="1:6" x14ac:dyDescent="0.2">
      <c r="A22" s="1">
        <v>8</v>
      </c>
      <c r="B22" s="2">
        <f t="shared" si="3"/>
        <v>-2.4953483890011952</v>
      </c>
      <c r="C22" s="3">
        <v>0.32036742138640256</v>
      </c>
      <c r="D22" s="2">
        <f t="shared" si="4"/>
        <v>-2.7002707949512996</v>
      </c>
      <c r="E22" s="3">
        <v>0.51353583161160088</v>
      </c>
      <c r="F22" s="2">
        <v>1.6029589693897539</v>
      </c>
    </row>
    <row r="23" spans="1:6" x14ac:dyDescent="0.2">
      <c r="A23" s="1">
        <v>16</v>
      </c>
      <c r="B23" s="2">
        <f t="shared" si="3"/>
        <v>-1.6349907515890019</v>
      </c>
      <c r="C23" s="3">
        <v>0.35349289993630911</v>
      </c>
      <c r="D23" s="2">
        <f t="shared" si="4"/>
        <v>-2.0146506009390532</v>
      </c>
      <c r="E23" s="3">
        <v>0.84730651271725166</v>
      </c>
      <c r="F23" s="2">
        <v>2.3969548267303695</v>
      </c>
    </row>
    <row r="24" spans="1:6" x14ac:dyDescent="0.2">
      <c r="A24" s="1">
        <v>32</v>
      </c>
      <c r="B24" s="2">
        <f t="shared" si="3"/>
        <v>-0.7423082285376662</v>
      </c>
      <c r="C24" s="3">
        <v>0.36206634605025811</v>
      </c>
      <c r="D24" s="2">
        <f t="shared" si="4"/>
        <v>-1.2030041340237694</v>
      </c>
      <c r="E24" s="3">
        <v>1.0458853136068027</v>
      </c>
      <c r="F24" s="2">
        <v>2.8886565266732198</v>
      </c>
    </row>
    <row r="25" spans="1:6" x14ac:dyDescent="0.2">
      <c r="A25" s="1">
        <v>64</v>
      </c>
      <c r="B25" s="2">
        <f t="shared" si="3"/>
        <v>0.15795161807879732</v>
      </c>
      <c r="C25" s="3">
        <v>0.36443350632330584</v>
      </c>
      <c r="D25" s="2">
        <f t="shared" si="4"/>
        <v>-0.34729687448381397</v>
      </c>
      <c r="E25" s="3">
        <v>1.166451785148146</v>
      </c>
      <c r="F25" s="2">
        <v>3.2007259621000173</v>
      </c>
    </row>
    <row r="26" spans="1:6" x14ac:dyDescent="0.2">
      <c r="A26" s="1">
        <v>128</v>
      </c>
      <c r="B26" s="2">
        <f t="shared" si="3"/>
        <v>1.0964331043719968</v>
      </c>
      <c r="C26" s="3">
        <v>0.3359129912261305</v>
      </c>
      <c r="D26" s="2">
        <f t="shared" si="4"/>
        <v>0.56438362184769353</v>
      </c>
      <c r="E26" s="3">
        <v>1.1436056248013013</v>
      </c>
      <c r="F26" s="2">
        <v>3.4044697724460646</v>
      </c>
    </row>
    <row r="27" spans="1:6" x14ac:dyDescent="0.2">
      <c r="A27" s="1">
        <v>256</v>
      </c>
      <c r="B27" s="2">
        <f t="shared" si="3"/>
        <v>2.0360196896040801</v>
      </c>
      <c r="C27" s="3">
        <v>0.308837623562912</v>
      </c>
      <c r="D27" s="2">
        <f t="shared" si="4"/>
        <v>1.4380226248950314</v>
      </c>
      <c r="E27" s="3">
        <v>1.2238473919810104</v>
      </c>
      <c r="F27" s="2">
        <v>3.96275355917478</v>
      </c>
    </row>
    <row r="28" spans="1:6" x14ac:dyDescent="0.2">
      <c r="A28" s="1">
        <v>512</v>
      </c>
      <c r="B28" s="2">
        <f t="shared" si="3"/>
        <v>3.1451828858843918</v>
      </c>
      <c r="C28" s="3">
        <v>0.19215734640157123</v>
      </c>
      <c r="D28" s="2">
        <f t="shared" si="4"/>
        <v>2.3571239788955705</v>
      </c>
      <c r="E28" s="3">
        <v>1.179548763548848</v>
      </c>
      <c r="F28" s="2">
        <v>6.1384526047930636</v>
      </c>
    </row>
    <row r="29" spans="1:6" x14ac:dyDescent="0.2">
      <c r="A29" s="1">
        <v>1024</v>
      </c>
      <c r="B29" s="2">
        <f t="shared" si="3"/>
        <v>4.1912209395490816</v>
      </c>
      <c r="C29" s="3">
        <v>0.13826393922299748</v>
      </c>
      <c r="D29" s="2">
        <f t="shared" si="4"/>
        <v>3.2524156048103241</v>
      </c>
      <c r="E29" s="3">
        <v>1.2009205065658277</v>
      </c>
      <c r="F29" s="2">
        <v>8.6857101954034164</v>
      </c>
    </row>
    <row r="30" spans="1:6" x14ac:dyDescent="0.2">
      <c r="A30" s="1">
        <v>2048</v>
      </c>
      <c r="B30" s="2">
        <f t="shared" si="3"/>
        <v>5.2046827593753795</v>
      </c>
      <c r="C30" s="3">
        <v>0.10723513261419791</v>
      </c>
      <c r="D30" s="2">
        <f t="shared" si="4"/>
        <v>4.1548678404710131</v>
      </c>
      <c r="E30" s="3">
        <v>1.2026853258391978</v>
      </c>
      <c r="F30" s="2">
        <v>11.215403912131338</v>
      </c>
    </row>
    <row r="31" spans="1:6" x14ac:dyDescent="0.2">
      <c r="A31" s="1">
        <v>4096</v>
      </c>
      <c r="B31" s="2">
        <f t="shared" si="3"/>
        <v>6.3601178281719424</v>
      </c>
      <c r="C31" s="3">
        <v>5.997800435348432E-2</v>
      </c>
      <c r="D31" s="2">
        <f t="shared" si="4"/>
        <v>5.070684063044177</v>
      </c>
      <c r="E31" s="3">
        <v>1.16795410258942</v>
      </c>
      <c r="F31" s="2">
        <v>19.473040411715029</v>
      </c>
    </row>
    <row r="32" spans="1:6" x14ac:dyDescent="0.2">
      <c r="A32" s="1">
        <v>8192</v>
      </c>
      <c r="B32" s="2">
        <f t="shared" si="3"/>
        <v>7.3900432809979701</v>
      </c>
      <c r="C32" s="3">
        <v>4.4787471576870359E-2</v>
      </c>
      <c r="D32" s="2">
        <f t="shared" si="4"/>
        <v>5.9824927092675271</v>
      </c>
      <c r="E32" s="3">
        <v>1.1447406824294359</v>
      </c>
      <c r="F32" s="2">
        <v>25.559395119339925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6B10-8577-4807-A717-DD3FC9369411}">
  <dimension ref="A1:F15"/>
  <sheetViews>
    <sheetView zoomScaleNormal="100" workbookViewId="0">
      <selection activeCell="D26" sqref="D26"/>
    </sheetView>
  </sheetViews>
  <sheetFormatPr defaultRowHeight="14.25" x14ac:dyDescent="0.2"/>
  <cols>
    <col min="1" max="1" width="34.5" customWidth="1"/>
    <col min="2" max="2" width="21.25" customWidth="1"/>
    <col min="3" max="3" width="28.375" customWidth="1"/>
    <col min="4" max="4" width="27.875" customWidth="1"/>
    <col min="5" max="5" width="41.875" customWidth="1"/>
    <col min="6" max="6" width="20.125" customWidth="1"/>
  </cols>
  <sheetData>
    <row r="1" spans="1:6" x14ac:dyDescent="0.2">
      <c r="A1" s="1"/>
      <c r="B1" s="1" t="s">
        <v>1</v>
      </c>
      <c r="C1" s="1" t="s">
        <v>2</v>
      </c>
      <c r="D1" s="1" t="s">
        <v>18</v>
      </c>
      <c r="E1" s="1" t="s">
        <v>19</v>
      </c>
      <c r="F1" s="1" t="s">
        <v>5</v>
      </c>
    </row>
    <row r="2" spans="1:6" x14ac:dyDescent="0.2">
      <c r="A2" s="1">
        <v>1</v>
      </c>
      <c r="B2" s="1">
        <v>1.7647999999999999E-4</v>
      </c>
      <c r="C2" s="1">
        <f>2*A2*A2*A2/(B2 * 1000000)</f>
        <v>1.1332728921124207E-2</v>
      </c>
      <c r="D2" s="1">
        <v>27.321000000000002</v>
      </c>
      <c r="E2" s="1">
        <f>2*A2*A2*A2/(D2 * 1000000)</f>
        <v>7.3203762673401419E-8</v>
      </c>
      <c r="F2" s="2">
        <f>B2/D2</f>
        <v>6.4595000183009402E-6</v>
      </c>
    </row>
    <row r="3" spans="1:6" x14ac:dyDescent="0.2">
      <c r="A3" s="1">
        <v>2</v>
      </c>
      <c r="B3" s="1">
        <v>2.5199E-4</v>
      </c>
      <c r="C3" s="1">
        <f t="shared" ref="C3:C13" si="0">2*A3*A3*A3/(B3 * 1000000)</f>
        <v>6.3494583118377718E-2</v>
      </c>
      <c r="D3" s="1">
        <v>27.244</v>
      </c>
      <c r="E3" s="1">
        <f t="shared" ref="E3:E13" si="1">2*A3*A3*A3/(D3 * 1000000)</f>
        <v>5.8728527382175888E-7</v>
      </c>
      <c r="F3" s="2">
        <f t="shared" ref="F3:F15" si="2">B3/D3</f>
        <v>9.2493760093965643E-6</v>
      </c>
    </row>
    <row r="4" spans="1:6" x14ac:dyDescent="0.2">
      <c r="A4" s="1">
        <v>4</v>
      </c>
      <c r="B4" s="1">
        <v>6.3451999999999996E-4</v>
      </c>
      <c r="C4" s="1">
        <f t="shared" si="0"/>
        <v>0.20172728991993949</v>
      </c>
      <c r="D4" s="1">
        <v>27.297000000000001</v>
      </c>
      <c r="E4" s="1">
        <f t="shared" si="1"/>
        <v>4.689159980950288E-6</v>
      </c>
      <c r="F4" s="2">
        <f t="shared" si="2"/>
        <v>2.3245045243067002E-5</v>
      </c>
    </row>
    <row r="5" spans="1:6" x14ac:dyDescent="0.2">
      <c r="A5" s="1">
        <v>8</v>
      </c>
      <c r="B5" s="1">
        <v>3.1963299999999998E-3</v>
      </c>
      <c r="C5" s="1">
        <f t="shared" si="0"/>
        <v>0.32036742138640256</v>
      </c>
      <c r="D5" s="1">
        <v>27.253</v>
      </c>
      <c r="E5" s="1">
        <f t="shared" si="1"/>
        <v>3.7573845081275453E-5</v>
      </c>
      <c r="F5" s="2">
        <f t="shared" si="2"/>
        <v>1.1728360180530583E-4</v>
      </c>
    </row>
    <row r="6" spans="1:6" x14ac:dyDescent="0.2">
      <c r="A6" s="1">
        <v>16</v>
      </c>
      <c r="B6" s="1">
        <v>2.3174440000000001E-2</v>
      </c>
      <c r="C6" s="1">
        <f t="shared" si="0"/>
        <v>0.35349289993630911</v>
      </c>
      <c r="D6" s="1">
        <v>27.196999999999999</v>
      </c>
      <c r="E6" s="1">
        <f t="shared" si="1"/>
        <v>3.0120969224546823E-4</v>
      </c>
      <c r="F6" s="2">
        <f t="shared" si="2"/>
        <v>8.5209545170423216E-4</v>
      </c>
    </row>
    <row r="7" spans="1:6" x14ac:dyDescent="0.2">
      <c r="A7" s="1">
        <v>32</v>
      </c>
      <c r="B7" s="1">
        <v>0.18100550000000001</v>
      </c>
      <c r="C7" s="1">
        <f t="shared" si="0"/>
        <v>0.36206634605025811</v>
      </c>
      <c r="D7" s="1">
        <v>27.314</v>
      </c>
      <c r="E7" s="1">
        <f t="shared" si="1"/>
        <v>2.3993556417954164E-3</v>
      </c>
      <c r="F7" s="2">
        <f t="shared" si="2"/>
        <v>6.62683971589661E-3</v>
      </c>
    </row>
    <row r="8" spans="1:6" x14ac:dyDescent="0.2">
      <c r="A8" s="1">
        <v>64</v>
      </c>
      <c r="B8" s="1">
        <v>1.4386383</v>
      </c>
      <c r="C8" s="1">
        <f t="shared" si="0"/>
        <v>0.36443350632330584</v>
      </c>
      <c r="D8" s="1">
        <v>27.344999999999999</v>
      </c>
      <c r="E8" s="1">
        <f t="shared" si="1"/>
        <v>1.9173084658987018E-2</v>
      </c>
      <c r="F8" s="2">
        <f t="shared" si="2"/>
        <v>5.2610652770159083E-2</v>
      </c>
    </row>
    <row r="9" spans="1:6" x14ac:dyDescent="0.2">
      <c r="A9" s="1">
        <v>128</v>
      </c>
      <c r="B9" s="1">
        <v>12.486281</v>
      </c>
      <c r="C9" s="1">
        <f t="shared" si="0"/>
        <v>0.3359129912261305</v>
      </c>
      <c r="D9" s="1">
        <v>28.041</v>
      </c>
      <c r="E9" s="1">
        <f t="shared" si="1"/>
        <v>0.14957754716308264</v>
      </c>
      <c r="F9" s="2">
        <f t="shared" si="2"/>
        <v>0.44528658036446633</v>
      </c>
    </row>
    <row r="10" spans="1:6" x14ac:dyDescent="0.2">
      <c r="A10" s="1">
        <v>256</v>
      </c>
      <c r="B10" s="1">
        <v>108.647488</v>
      </c>
      <c r="C10" s="1">
        <f t="shared" si="0"/>
        <v>0.308837623562912</v>
      </c>
      <c r="D10" s="1">
        <v>41.017000000000003</v>
      </c>
      <c r="E10" s="1">
        <f t="shared" si="1"/>
        <v>0.81806158422117659</v>
      </c>
      <c r="F10" s="2">
        <f t="shared" si="2"/>
        <v>2.6488404320159931</v>
      </c>
    </row>
    <row r="11" spans="1:6" x14ac:dyDescent="0.2">
      <c r="A11" s="1">
        <v>512</v>
      </c>
      <c r="B11" s="1">
        <v>1396.95651</v>
      </c>
      <c r="C11" s="1">
        <f t="shared" si="0"/>
        <v>0.19215734640157123</v>
      </c>
      <c r="D11" s="1">
        <v>100.97799999999999</v>
      </c>
      <c r="E11" s="1">
        <f t="shared" si="1"/>
        <v>2.6583558398859157</v>
      </c>
      <c r="F11" s="2">
        <f t="shared" si="2"/>
        <v>13.834265978728041</v>
      </c>
    </row>
    <row r="12" spans="1:6" x14ac:dyDescent="0.2">
      <c r="A12" s="1">
        <v>1024</v>
      </c>
      <c r="B12" s="1">
        <v>15531.7696</v>
      </c>
      <c r="C12" s="1">
        <f t="shared" si="0"/>
        <v>0.13826393922299748</v>
      </c>
      <c r="D12" s="1">
        <v>308.93700000000001</v>
      </c>
      <c r="E12" s="1">
        <f t="shared" si="1"/>
        <v>6.9512025040704088</v>
      </c>
      <c r="F12" s="2">
        <f t="shared" si="2"/>
        <v>50.274876754807615</v>
      </c>
    </row>
    <row r="13" spans="1:6" x14ac:dyDescent="0.2">
      <c r="A13" s="1">
        <v>2048</v>
      </c>
      <c r="B13" s="1">
        <v>160207.46900000001</v>
      </c>
      <c r="C13" s="1">
        <f t="shared" si="0"/>
        <v>0.10723513261419791</v>
      </c>
      <c r="D13" s="1">
        <v>1234.1790000000001</v>
      </c>
      <c r="E13" s="1">
        <f t="shared" si="1"/>
        <v>13.920079003126775</v>
      </c>
      <c r="F13" s="2">
        <f t="shared" si="2"/>
        <v>129.80894100450584</v>
      </c>
    </row>
    <row r="14" spans="1:6" x14ac:dyDescent="0.2">
      <c r="A14" s="1">
        <v>4096</v>
      </c>
      <c r="B14" s="1">
        <v>2291489.2709999899</v>
      </c>
      <c r="C14" s="1">
        <f>2*A14*A14*A14/(B14 * 1000000)</f>
        <v>5.997800435348432E-2</v>
      </c>
      <c r="D14" s="1">
        <v>8395.0759999999991</v>
      </c>
      <c r="E14" s="1">
        <f>2*A14*A14*A14/(D14 * 1000000)</f>
        <v>16.371376920471</v>
      </c>
      <c r="F14" s="2">
        <f t="shared" si="2"/>
        <v>272.95634619626912</v>
      </c>
    </row>
    <row r="15" spans="1:6" x14ac:dyDescent="0.2">
      <c r="A15" s="1">
        <v>8192</v>
      </c>
      <c r="B15" s="1">
        <v>24549535.596999899</v>
      </c>
      <c r="C15" s="1">
        <f>2*A15*A15*A15/(B15 * 1000000)</f>
        <v>4.4787471576870359E-2</v>
      </c>
      <c r="D15" s="1">
        <v>58308.012999999999</v>
      </c>
      <c r="E15" s="1">
        <f>2*A15*A15*A15/(D15 * 1000000)</f>
        <v>18.856955866014506</v>
      </c>
      <c r="F15" s="2">
        <f t="shared" si="2"/>
        <v>421.03193598793871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6E48-A15D-4F23-B5A4-C75E5CB9B88A}">
  <dimension ref="A1:F32"/>
  <sheetViews>
    <sheetView workbookViewId="0">
      <selection activeCell="E15" sqref="E15"/>
    </sheetView>
  </sheetViews>
  <sheetFormatPr defaultRowHeight="14.25" x14ac:dyDescent="0.2"/>
  <cols>
    <col min="1" max="1" width="23.375" customWidth="1"/>
    <col min="2" max="2" width="22.75" customWidth="1"/>
    <col min="3" max="3" width="30.875" customWidth="1"/>
    <col min="4" max="4" width="38.625" customWidth="1"/>
    <col min="5" max="5" width="33.75" customWidth="1"/>
    <col min="6" max="6" width="29.25" customWidth="1"/>
    <col min="7" max="7" width="20.25" customWidth="1"/>
  </cols>
  <sheetData>
    <row r="1" spans="1:6" x14ac:dyDescent="0.2">
      <c r="A1" s="1"/>
      <c r="B1" s="1" t="s">
        <v>1</v>
      </c>
      <c r="C1" s="1" t="s">
        <v>2</v>
      </c>
      <c r="D1" s="1" t="s">
        <v>21</v>
      </c>
      <c r="E1" s="1" t="s">
        <v>20</v>
      </c>
      <c r="F1" s="1" t="s">
        <v>5</v>
      </c>
    </row>
    <row r="2" spans="1:6" x14ac:dyDescent="0.2">
      <c r="A2" s="1">
        <v>1</v>
      </c>
      <c r="B2" s="1">
        <v>1.7647999999999999E-4</v>
      </c>
      <c r="C2" s="1">
        <f>2*A2*A2*A2/(B2 * 1000000)</f>
        <v>1.1332728921124207E-2</v>
      </c>
      <c r="D2" s="1">
        <v>12.105</v>
      </c>
      <c r="E2" s="1">
        <f>2*A2*A2*A2/(D2 * 1000000)</f>
        <v>1.6522098306484923E-7</v>
      </c>
      <c r="F2" s="2">
        <f>B2/D2</f>
        <v>1.4579099545642295E-5</v>
      </c>
    </row>
    <row r="3" spans="1:6" x14ac:dyDescent="0.2">
      <c r="A3" s="1">
        <v>2</v>
      </c>
      <c r="B3" s="1">
        <v>2.5199E-4</v>
      </c>
      <c r="C3" s="1">
        <f t="shared" ref="C3:C13" si="0">2*A3*A3*A3/(B3 * 1000000)</f>
        <v>6.3494583118377718E-2</v>
      </c>
      <c r="D3" s="1">
        <v>12.837999999999999</v>
      </c>
      <c r="E3" s="1">
        <f t="shared" ref="E3:E13" si="1">2*A3*A3*A3/(D3 * 1000000)</f>
        <v>1.2463000467362518E-6</v>
      </c>
      <c r="F3" s="2">
        <f t="shared" ref="F3:F15" si="2">B3/D3</f>
        <v>1.9628446798566758E-5</v>
      </c>
    </row>
    <row r="4" spans="1:6" x14ac:dyDescent="0.2">
      <c r="A4" s="1">
        <v>4</v>
      </c>
      <c r="B4" s="1">
        <v>6.3451999999999996E-4</v>
      </c>
      <c r="C4" s="1">
        <f t="shared" si="0"/>
        <v>0.20172728991993949</v>
      </c>
      <c r="D4" s="1">
        <v>12.191000000000001</v>
      </c>
      <c r="E4" s="1">
        <f t="shared" si="1"/>
        <v>1.0499548847510458E-5</v>
      </c>
      <c r="F4" s="2">
        <f t="shared" si="2"/>
        <v>5.2048232302518246E-5</v>
      </c>
    </row>
    <row r="5" spans="1:6" x14ac:dyDescent="0.2">
      <c r="A5" s="1">
        <v>8</v>
      </c>
      <c r="B5" s="1">
        <v>3.1963299999999998E-3</v>
      </c>
      <c r="C5" s="1">
        <f t="shared" si="0"/>
        <v>0.32036742138640256</v>
      </c>
      <c r="D5" s="1">
        <v>12.683999999999999</v>
      </c>
      <c r="E5" s="1">
        <f t="shared" si="1"/>
        <v>8.0731630400504567E-5</v>
      </c>
      <c r="F5" s="2">
        <f t="shared" si="2"/>
        <v>2.5199700409965313E-4</v>
      </c>
    </row>
    <row r="6" spans="1:6" x14ac:dyDescent="0.2">
      <c r="A6" s="1">
        <v>16</v>
      </c>
      <c r="B6" s="1">
        <v>2.3174440000000001E-2</v>
      </c>
      <c r="C6" s="1">
        <f t="shared" si="0"/>
        <v>0.35349289993630911</v>
      </c>
      <c r="D6" s="1">
        <v>12.641999999999999</v>
      </c>
      <c r="E6" s="1">
        <f t="shared" si="1"/>
        <v>6.4799873437747192E-4</v>
      </c>
      <c r="F6" s="2">
        <f t="shared" si="2"/>
        <v>1.8331308337288406E-3</v>
      </c>
    </row>
    <row r="7" spans="1:6" x14ac:dyDescent="0.2">
      <c r="A7" s="1">
        <v>32</v>
      </c>
      <c r="B7" s="1">
        <v>0.18100550000000001</v>
      </c>
      <c r="C7" s="1">
        <f t="shared" si="0"/>
        <v>0.36206634605025811</v>
      </c>
      <c r="D7" s="1">
        <v>12.86</v>
      </c>
      <c r="E7" s="1">
        <f t="shared" si="1"/>
        <v>5.0961119751166406E-3</v>
      </c>
      <c r="F7" s="2">
        <f t="shared" si="2"/>
        <v>1.4075077760497668E-2</v>
      </c>
    </row>
    <row r="8" spans="1:6" x14ac:dyDescent="0.2">
      <c r="A8" s="1">
        <v>64</v>
      </c>
      <c r="B8" s="1">
        <v>1.4386383</v>
      </c>
      <c r="C8" s="1">
        <f t="shared" si="0"/>
        <v>0.36443350632330584</v>
      </c>
      <c r="D8" s="1">
        <v>12.38</v>
      </c>
      <c r="E8" s="1">
        <f t="shared" si="1"/>
        <v>4.2349596122778672E-2</v>
      </c>
      <c r="F8" s="2">
        <f t="shared" si="2"/>
        <v>0.11620664781906299</v>
      </c>
    </row>
    <row r="9" spans="1:6" x14ac:dyDescent="0.2">
      <c r="A9" s="1">
        <v>128</v>
      </c>
      <c r="B9" s="1">
        <v>12.486281</v>
      </c>
      <c r="C9" s="1">
        <f t="shared" si="0"/>
        <v>0.3359129912261305</v>
      </c>
      <c r="D9" s="1">
        <v>12.305</v>
      </c>
      <c r="E9" s="1">
        <f t="shared" si="1"/>
        <v>0.34086176351076797</v>
      </c>
      <c r="F9" s="2">
        <f t="shared" si="2"/>
        <v>1.0147323039414873</v>
      </c>
    </row>
    <row r="10" spans="1:6" x14ac:dyDescent="0.2">
      <c r="A10" s="1">
        <v>256</v>
      </c>
      <c r="B10" s="1">
        <v>108.647488</v>
      </c>
      <c r="C10" s="1">
        <f t="shared" si="0"/>
        <v>0.308837623562912</v>
      </c>
      <c r="D10" s="1">
        <v>12.954000000000001</v>
      </c>
      <c r="E10" s="1">
        <f t="shared" si="1"/>
        <v>2.5902757449436469</v>
      </c>
      <c r="F10" s="2">
        <f t="shared" si="2"/>
        <v>8.3871767793731653</v>
      </c>
    </row>
    <row r="11" spans="1:6" x14ac:dyDescent="0.2">
      <c r="A11" s="1">
        <v>512</v>
      </c>
      <c r="B11" s="1">
        <v>1396.95651</v>
      </c>
      <c r="C11" s="1">
        <f t="shared" si="0"/>
        <v>0.19215734640157123</v>
      </c>
      <c r="D11" s="1">
        <v>23.890999999999998</v>
      </c>
      <c r="E11" s="1">
        <f t="shared" si="1"/>
        <v>11.23584010715332</v>
      </c>
      <c r="F11" s="2">
        <f t="shared" si="2"/>
        <v>58.47208195554812</v>
      </c>
    </row>
    <row r="12" spans="1:6" x14ac:dyDescent="0.2">
      <c r="A12" s="1">
        <v>1024</v>
      </c>
      <c r="B12" s="1">
        <v>15531.7696</v>
      </c>
      <c r="C12" s="1">
        <f t="shared" si="0"/>
        <v>0.13826393922299748</v>
      </c>
      <c r="D12" s="1">
        <v>53.929000000000002</v>
      </c>
      <c r="E12" s="1">
        <f t="shared" si="1"/>
        <v>39.820572382206237</v>
      </c>
      <c r="F12" s="2">
        <f t="shared" si="2"/>
        <v>288.00403493482168</v>
      </c>
    </row>
    <row r="13" spans="1:6" x14ac:dyDescent="0.2">
      <c r="A13" s="1">
        <v>2048</v>
      </c>
      <c r="B13" s="1">
        <v>160207.46900000001</v>
      </c>
      <c r="C13" s="1">
        <f t="shared" si="0"/>
        <v>0.10723513261419791</v>
      </c>
      <c r="D13" s="1">
        <v>245.16200000000001</v>
      </c>
      <c r="E13" s="1">
        <f t="shared" si="1"/>
        <v>70.075579347533463</v>
      </c>
      <c r="F13" s="2">
        <f t="shared" si="2"/>
        <v>653.47594243806145</v>
      </c>
    </row>
    <row r="14" spans="1:6" x14ac:dyDescent="0.2">
      <c r="A14" s="1">
        <v>4096</v>
      </c>
      <c r="B14" s="1">
        <v>2291489.2709999899</v>
      </c>
      <c r="C14" s="1">
        <f>2*A14*A14*A14/(B14 * 1000000)</f>
        <v>5.997800435348432E-2</v>
      </c>
      <c r="D14" s="1">
        <v>1589.588</v>
      </c>
      <c r="E14" s="1">
        <f>2*A14*A14*A14/(D14 * 1000000)</f>
        <v>86.461997367871419</v>
      </c>
      <c r="F14" s="2">
        <f t="shared" si="2"/>
        <v>1441.5617575120032</v>
      </c>
    </row>
    <row r="15" spans="1:6" x14ac:dyDescent="0.2">
      <c r="A15" s="1">
        <v>8192</v>
      </c>
      <c r="B15" s="1">
        <v>24549535.596999899</v>
      </c>
      <c r="C15" s="1">
        <f>2*A15*A15*A15/(B15 * 1000000)</f>
        <v>4.4787471576870359E-2</v>
      </c>
      <c r="D15" s="1">
        <v>11037.112999999999</v>
      </c>
      <c r="E15" s="1">
        <f>2*A15*A15*A15/(D15 * 1000000)</f>
        <v>99.619495403915863</v>
      </c>
      <c r="F15" s="2">
        <f t="shared" si="2"/>
        <v>2224.2714736181374</v>
      </c>
    </row>
    <row r="18" spans="1:5" x14ac:dyDescent="0.2">
      <c r="A18" s="1"/>
      <c r="B18" s="1" t="s">
        <v>1</v>
      </c>
      <c r="C18" s="1" t="s">
        <v>2</v>
      </c>
      <c r="D18" s="1" t="s">
        <v>21</v>
      </c>
      <c r="E18" s="1" t="s">
        <v>20</v>
      </c>
    </row>
    <row r="19" spans="1:5" x14ac:dyDescent="0.2">
      <c r="A19" s="1">
        <v>1</v>
      </c>
      <c r="B19" s="2">
        <f>LOG(B2)</f>
        <v>-3.7533045049038845</v>
      </c>
      <c r="C19" s="3">
        <v>1.1332728921124207E-2</v>
      </c>
      <c r="D19" s="2">
        <f>LOG(D2)</f>
        <v>1.0829647937777516</v>
      </c>
      <c r="E19" s="3">
        <v>1.6522098306484923E-7</v>
      </c>
    </row>
    <row r="20" spans="1:5" x14ac:dyDescent="0.2">
      <c r="A20" s="1">
        <v>2</v>
      </c>
      <c r="B20" s="2">
        <f t="shared" ref="B20:B32" si="3">LOG(B3)</f>
        <v>-3.5986166934684194</v>
      </c>
      <c r="C20" s="3">
        <v>6.3494583118377718E-2</v>
      </c>
      <c r="D20" s="2">
        <f t="shared" ref="D20:D32" si="4">LOG(D3)</f>
        <v>1.1084973713482591</v>
      </c>
      <c r="E20" s="3">
        <v>1.2463000467362518E-6</v>
      </c>
    </row>
    <row r="21" spans="1:5" x14ac:dyDescent="0.2">
      <c r="A21" s="1">
        <v>4</v>
      </c>
      <c r="B21" s="2">
        <f t="shared" si="3"/>
        <v>-3.197554684439651</v>
      </c>
      <c r="C21" s="3">
        <v>0.20172728991993949</v>
      </c>
      <c r="D21" s="2">
        <f t="shared" si="4"/>
        <v>1.0860393312680392</v>
      </c>
      <c r="E21" s="3">
        <v>1.0499548847510458E-5</v>
      </c>
    </row>
    <row r="22" spans="1:5" x14ac:dyDescent="0.2">
      <c r="A22" s="1">
        <v>8</v>
      </c>
      <c r="B22" s="2">
        <f t="shared" si="3"/>
        <v>-2.4953483890011952</v>
      </c>
      <c r="C22" s="3">
        <v>0.32036742138640256</v>
      </c>
      <c r="D22" s="2">
        <f t="shared" si="4"/>
        <v>1.1032562333550511</v>
      </c>
      <c r="E22" s="3">
        <v>8.0731630400504567E-5</v>
      </c>
    </row>
    <row r="23" spans="1:5" x14ac:dyDescent="0.2">
      <c r="A23" s="1">
        <v>16</v>
      </c>
      <c r="B23" s="2">
        <f t="shared" si="3"/>
        <v>-1.6349907515890019</v>
      </c>
      <c r="C23" s="3">
        <v>0.35349289993630911</v>
      </c>
      <c r="D23" s="2">
        <f t="shared" si="4"/>
        <v>1.1018157859917439</v>
      </c>
      <c r="E23" s="3">
        <v>6.4799873437747192E-4</v>
      </c>
    </row>
    <row r="24" spans="1:5" x14ac:dyDescent="0.2">
      <c r="A24" s="1">
        <v>32</v>
      </c>
      <c r="B24" s="2">
        <f t="shared" si="3"/>
        <v>-0.7423082285376662</v>
      </c>
      <c r="C24" s="3">
        <v>0.36206634605025811</v>
      </c>
      <c r="D24" s="2">
        <f t="shared" si="4"/>
        <v>1.1092409685882032</v>
      </c>
      <c r="E24" s="3">
        <v>5.0961119751166406E-3</v>
      </c>
    </row>
    <row r="25" spans="1:5" x14ac:dyDescent="0.2">
      <c r="A25" s="1">
        <v>64</v>
      </c>
      <c r="B25" s="2">
        <f t="shared" si="3"/>
        <v>0.15795161807879732</v>
      </c>
      <c r="C25" s="3">
        <v>0.36443350632330584</v>
      </c>
      <c r="D25" s="2">
        <f t="shared" si="4"/>
        <v>1.0927206446840991</v>
      </c>
      <c r="E25" s="3">
        <v>4.2349596122778672E-2</v>
      </c>
    </row>
    <row r="26" spans="1:5" x14ac:dyDescent="0.2">
      <c r="A26" s="1">
        <v>128</v>
      </c>
      <c r="B26" s="2">
        <f t="shared" si="3"/>
        <v>1.0964331043719968</v>
      </c>
      <c r="C26" s="3">
        <v>0.3359129912261305</v>
      </c>
      <c r="D26" s="2">
        <f t="shared" si="4"/>
        <v>1.0900816180388213</v>
      </c>
      <c r="E26" s="3">
        <v>0.34086176351076797</v>
      </c>
    </row>
    <row r="27" spans="1:5" x14ac:dyDescent="0.2">
      <c r="A27" s="1">
        <v>256</v>
      </c>
      <c r="B27" s="2">
        <f t="shared" si="3"/>
        <v>2.0360196896040801</v>
      </c>
      <c r="C27" s="3">
        <v>0.308837623562912</v>
      </c>
      <c r="D27" s="2">
        <f t="shared" si="4"/>
        <v>1.1124038927178745</v>
      </c>
      <c r="E27" s="3">
        <v>2.5902757449436469</v>
      </c>
    </row>
    <row r="28" spans="1:5" x14ac:dyDescent="0.2">
      <c r="A28" s="1">
        <v>512</v>
      </c>
      <c r="B28" s="2">
        <f t="shared" si="3"/>
        <v>3.1451828858843918</v>
      </c>
      <c r="C28" s="3">
        <v>0.19215734640157123</v>
      </c>
      <c r="D28" s="2">
        <f t="shared" si="4"/>
        <v>1.3782343282928957</v>
      </c>
      <c r="E28" s="3">
        <v>11.23584010715332</v>
      </c>
    </row>
    <row r="29" spans="1:5" x14ac:dyDescent="0.2">
      <c r="A29" s="1">
        <v>1024</v>
      </c>
      <c r="B29" s="2">
        <f t="shared" si="3"/>
        <v>4.1912209395490816</v>
      </c>
      <c r="C29" s="3">
        <v>0.13826393922299748</v>
      </c>
      <c r="D29" s="2">
        <f t="shared" si="4"/>
        <v>1.7318223672841124</v>
      </c>
      <c r="E29" s="3">
        <v>39.820572382206237</v>
      </c>
    </row>
    <row r="30" spans="1:5" x14ac:dyDescent="0.2">
      <c r="A30" s="1">
        <v>2048</v>
      </c>
      <c r="B30" s="2">
        <f t="shared" si="3"/>
        <v>5.2046827593753795</v>
      </c>
      <c r="C30" s="3">
        <v>0.10723513261419791</v>
      </c>
      <c r="D30" s="2">
        <f t="shared" si="4"/>
        <v>2.3894531556129364</v>
      </c>
      <c r="E30" s="3">
        <v>70.075579347533463</v>
      </c>
    </row>
    <row r="31" spans="1:5" x14ac:dyDescent="0.2">
      <c r="A31" s="1">
        <v>4096</v>
      </c>
      <c r="B31" s="2">
        <f t="shared" si="3"/>
        <v>6.3601178281719424</v>
      </c>
      <c r="C31" s="3">
        <v>5.997800435348432E-2</v>
      </c>
      <c r="D31" s="2">
        <f t="shared" si="4"/>
        <v>3.201284575570396</v>
      </c>
      <c r="E31" s="3">
        <v>86.461997367871419</v>
      </c>
    </row>
    <row r="32" spans="1:5" x14ac:dyDescent="0.2">
      <c r="A32" s="1">
        <v>8192</v>
      </c>
      <c r="B32" s="2">
        <f t="shared" si="3"/>
        <v>7.3900432809979701</v>
      </c>
      <c r="C32" s="3">
        <v>4.4787471576870359E-2</v>
      </c>
      <c r="D32" s="2">
        <f t="shared" si="4"/>
        <v>4.0428554889606136</v>
      </c>
      <c r="E32" s="3">
        <v>99.619495403915863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A178-BC4A-4B03-842A-12A0CE1C91A4}">
  <dimension ref="A1:J33"/>
  <sheetViews>
    <sheetView workbookViewId="0">
      <selection activeCell="D59" sqref="D59"/>
    </sheetView>
  </sheetViews>
  <sheetFormatPr defaultRowHeight="14.25" x14ac:dyDescent="0.2"/>
  <cols>
    <col min="2" max="2" width="30.875" customWidth="1"/>
    <col min="3" max="3" width="28.25" customWidth="1"/>
    <col min="4" max="4" width="26.625" customWidth="1"/>
    <col min="5" max="5" width="31.75" customWidth="1"/>
    <col min="6" max="6" width="15.75" customWidth="1"/>
    <col min="9" max="9" width="14.25" customWidth="1"/>
    <col min="10" max="10" width="13.5" customWidth="1"/>
  </cols>
  <sheetData>
    <row r="1" spans="1:10" x14ac:dyDescent="0.2">
      <c r="A1" s="1"/>
      <c r="B1" s="1" t="s">
        <v>24</v>
      </c>
      <c r="C1" s="1" t="s">
        <v>20</v>
      </c>
      <c r="D1" s="1" t="s">
        <v>22</v>
      </c>
      <c r="E1" s="1" t="s">
        <v>27</v>
      </c>
      <c r="F1" s="1" t="s">
        <v>5</v>
      </c>
      <c r="I1" s="1" t="s">
        <v>28</v>
      </c>
      <c r="J1" s="1" t="s">
        <v>29</v>
      </c>
    </row>
    <row r="2" spans="1:10" x14ac:dyDescent="0.2">
      <c r="A2" s="1">
        <v>1</v>
      </c>
      <c r="B2" s="1">
        <v>12.105</v>
      </c>
      <c r="C2" s="1">
        <f>2*A2*A2*A2/(B2 * 1000000)</f>
        <v>1.6522098306484923E-7</v>
      </c>
      <c r="D2" s="1">
        <v>1.4034710000000001E-4</v>
      </c>
      <c r="E2" s="1">
        <f>2*A2*A2*A2/(D2 * 1000000)</f>
        <v>1.4250383513446305E-2</v>
      </c>
      <c r="F2" s="2">
        <f>B2/D2</f>
        <v>86250.446215133765</v>
      </c>
      <c r="I2" s="1">
        <v>16</v>
      </c>
      <c r="J2" s="1">
        <v>1.836E-3</v>
      </c>
    </row>
    <row r="3" spans="1:10" x14ac:dyDescent="0.2">
      <c r="A3" s="1">
        <v>2</v>
      </c>
      <c r="B3" s="1">
        <v>12.837999999999999</v>
      </c>
      <c r="C3" s="1">
        <f t="shared" ref="C3:C15" si="0">2*A3*A3*A3/(B3 * 1000000)</f>
        <v>1.2463000467362518E-6</v>
      </c>
      <c r="D3" s="1">
        <v>1.5369099999999999E-4</v>
      </c>
      <c r="E3" s="1">
        <f t="shared" ref="E3:E13" si="1">2*A3*A3*A3/(D3 * 1000000)</f>
        <v>0.1041049898822963</v>
      </c>
      <c r="F3" s="2">
        <f t="shared" ref="F3:F15" si="2">B3/D3</f>
        <v>83531.241256807494</v>
      </c>
      <c r="I3" s="1">
        <v>128</v>
      </c>
      <c r="J3" s="1">
        <v>5.8999999999999997E-2</v>
      </c>
    </row>
    <row r="4" spans="1:10" x14ac:dyDescent="0.2">
      <c r="A4" s="1">
        <v>4</v>
      </c>
      <c r="B4" s="1">
        <v>12.191000000000001</v>
      </c>
      <c r="C4" s="1">
        <f t="shared" si="0"/>
        <v>1.0499548847510458E-5</v>
      </c>
      <c r="D4" s="1">
        <v>1.800312E-4</v>
      </c>
      <c r="E4" s="1">
        <f t="shared" si="1"/>
        <v>0.71098787321308743</v>
      </c>
      <c r="F4" s="2">
        <f t="shared" si="2"/>
        <v>67716.040330787117</v>
      </c>
      <c r="I4" s="1">
        <v>1000</v>
      </c>
      <c r="J4" s="1">
        <v>57.180999999999997</v>
      </c>
    </row>
    <row r="5" spans="1:10" x14ac:dyDescent="0.2">
      <c r="A5" s="1">
        <v>8</v>
      </c>
      <c r="B5" s="1">
        <v>12.683999999999999</v>
      </c>
      <c r="C5" s="1">
        <f t="shared" si="0"/>
        <v>8.0731630400504567E-5</v>
      </c>
      <c r="D5" s="1">
        <v>3.6139670000000002E-4</v>
      </c>
      <c r="E5" s="1">
        <f t="shared" si="1"/>
        <v>2.8334514399273707</v>
      </c>
      <c r="F5" s="2">
        <f t="shared" si="2"/>
        <v>35097.16607816286</v>
      </c>
      <c r="I5" s="1">
        <v>8000</v>
      </c>
      <c r="J5" s="1">
        <v>932.87</v>
      </c>
    </row>
    <row r="6" spans="1:10" x14ac:dyDescent="0.2">
      <c r="A6" s="1">
        <v>16</v>
      </c>
      <c r="B6" s="1">
        <v>12.641999999999999</v>
      </c>
      <c r="C6" s="1">
        <f t="shared" si="0"/>
        <v>6.4799873437747192E-4</v>
      </c>
      <c r="D6" s="1">
        <v>1.836E-3</v>
      </c>
      <c r="E6" s="1">
        <f t="shared" si="1"/>
        <v>4.461873638344227</v>
      </c>
      <c r="F6" s="2">
        <f t="shared" si="2"/>
        <v>6885.6209150326795</v>
      </c>
      <c r="I6" s="1">
        <v>64000</v>
      </c>
      <c r="J6" s="1">
        <v>268457.49699999997</v>
      </c>
    </row>
    <row r="7" spans="1:10" x14ac:dyDescent="0.2">
      <c r="A7" s="1">
        <v>32</v>
      </c>
      <c r="B7" s="1">
        <v>12.86</v>
      </c>
      <c r="C7" s="1">
        <f t="shared" si="0"/>
        <v>5.0961119751166406E-3</v>
      </c>
      <c r="D7" s="1">
        <v>4.1062E-3</v>
      </c>
      <c r="E7" s="1">
        <f t="shared" si="1"/>
        <v>15.9602552238079</v>
      </c>
      <c r="F7" s="2">
        <f t="shared" si="2"/>
        <v>3131.8493984706051</v>
      </c>
    </row>
    <row r="8" spans="1:10" x14ac:dyDescent="0.2">
      <c r="A8" s="1">
        <v>64</v>
      </c>
      <c r="B8" s="1">
        <v>12.38</v>
      </c>
      <c r="C8" s="1">
        <f t="shared" si="0"/>
        <v>4.2349596122778672E-2</v>
      </c>
      <c r="D8" s="1">
        <v>2.1999999999999999E-2</v>
      </c>
      <c r="E8" s="1">
        <f t="shared" si="1"/>
        <v>23.831272727272726</v>
      </c>
      <c r="F8" s="2">
        <f t="shared" si="2"/>
        <v>562.72727272727275</v>
      </c>
    </row>
    <row r="9" spans="1:10" x14ac:dyDescent="0.2">
      <c r="A9" s="1">
        <v>128</v>
      </c>
      <c r="B9" s="1">
        <v>12.305</v>
      </c>
      <c r="C9" s="1">
        <f t="shared" si="0"/>
        <v>0.34086176351076797</v>
      </c>
      <c r="D9" s="1">
        <v>5.8999999999999997E-2</v>
      </c>
      <c r="E9" s="1">
        <f t="shared" si="1"/>
        <v>71.089898305084745</v>
      </c>
      <c r="F9" s="2">
        <f t="shared" si="2"/>
        <v>208.5593220338983</v>
      </c>
    </row>
    <row r="10" spans="1:10" x14ac:dyDescent="0.2">
      <c r="A10" s="1">
        <v>256</v>
      </c>
      <c r="B10" s="1">
        <v>12.954000000000001</v>
      </c>
      <c r="C10" s="1">
        <f t="shared" si="0"/>
        <v>2.5902757449436469</v>
      </c>
      <c r="D10" s="1">
        <v>0.46800000000000003</v>
      </c>
      <c r="E10" s="1">
        <f t="shared" si="1"/>
        <v>71.697504273504279</v>
      </c>
      <c r="F10" s="2">
        <f t="shared" si="2"/>
        <v>27.679487179487179</v>
      </c>
    </row>
    <row r="11" spans="1:10" x14ac:dyDescent="0.2">
      <c r="A11" s="1">
        <v>512</v>
      </c>
      <c r="B11" s="1">
        <v>23.890999999999998</v>
      </c>
      <c r="C11" s="1">
        <f t="shared" si="0"/>
        <v>11.23584010715332</v>
      </c>
      <c r="D11" s="1">
        <v>6.0910000000000002</v>
      </c>
      <c r="E11" s="1">
        <f t="shared" si="1"/>
        <v>44.070835002462651</v>
      </c>
      <c r="F11" s="2">
        <f t="shared" si="2"/>
        <v>3.9223444426202589</v>
      </c>
    </row>
    <row r="12" spans="1:10" x14ac:dyDescent="0.2">
      <c r="A12" s="1">
        <v>1024</v>
      </c>
      <c r="B12" s="1">
        <v>53.929000000000002</v>
      </c>
      <c r="C12" s="1">
        <f t="shared" si="0"/>
        <v>39.820572382206237</v>
      </c>
      <c r="D12" s="1">
        <v>55.454000000000001</v>
      </c>
      <c r="E12" s="1">
        <f t="shared" si="1"/>
        <v>38.725495870451184</v>
      </c>
      <c r="F12" s="2">
        <f t="shared" si="2"/>
        <v>0.97249972950553609</v>
      </c>
    </row>
    <row r="13" spans="1:10" x14ac:dyDescent="0.2">
      <c r="A13" s="1">
        <v>2048</v>
      </c>
      <c r="B13" s="1">
        <v>245.16200000000001</v>
      </c>
      <c r="C13" s="1">
        <f t="shared" si="0"/>
        <v>70.075579347533463</v>
      </c>
      <c r="D13" s="1">
        <v>125.098</v>
      </c>
      <c r="E13" s="1">
        <f t="shared" si="1"/>
        <v>137.33128574397674</v>
      </c>
      <c r="F13" s="2">
        <f t="shared" si="2"/>
        <v>1.9597595485139652</v>
      </c>
    </row>
    <row r="14" spans="1:10" x14ac:dyDescent="0.2">
      <c r="A14" s="1">
        <v>4096</v>
      </c>
      <c r="B14" s="1">
        <v>1589.588</v>
      </c>
      <c r="C14" s="1">
        <f t="shared" si="0"/>
        <v>86.461997367871419</v>
      </c>
      <c r="D14" s="1">
        <v>276.548</v>
      </c>
      <c r="E14" s="1">
        <f>2*A14*A14*A14/(D14 * 1000000)</f>
        <v>496.98046441124143</v>
      </c>
      <c r="F14" s="2">
        <f t="shared" si="2"/>
        <v>5.7479641870489031</v>
      </c>
    </row>
    <row r="15" spans="1:10" x14ac:dyDescent="0.2">
      <c r="A15" s="1">
        <v>8192</v>
      </c>
      <c r="B15" s="1">
        <v>11037.112999999999</v>
      </c>
      <c r="C15" s="1">
        <f t="shared" si="0"/>
        <v>99.619495403915863</v>
      </c>
      <c r="D15" s="1">
        <v>851.15300000000002</v>
      </c>
      <c r="E15" s="1">
        <f>2*A15*A15*A15/(D15 * 1000000)</f>
        <v>1291.7908152541318</v>
      </c>
      <c r="F15" s="2">
        <f t="shared" si="2"/>
        <v>12.967249131472249</v>
      </c>
    </row>
    <row r="19" spans="1:6" x14ac:dyDescent="0.2">
      <c r="A19" s="1"/>
      <c r="B19" s="1" t="s">
        <v>23</v>
      </c>
      <c r="C19" s="1" t="s">
        <v>25</v>
      </c>
      <c r="D19" s="1" t="s">
        <v>30</v>
      </c>
      <c r="E19" s="1" t="s">
        <v>26</v>
      </c>
      <c r="F19" s="1" t="s">
        <v>17</v>
      </c>
    </row>
    <row r="20" spans="1:6" x14ac:dyDescent="0.2">
      <c r="A20" s="1">
        <v>1</v>
      </c>
      <c r="B20" s="3">
        <f>LOG(B2)</f>
        <v>1.0829647937777516</v>
      </c>
      <c r="C20" s="3">
        <v>1.6522098306484923E-7</v>
      </c>
      <c r="D20" s="3">
        <f>LOG(D2)</f>
        <v>-3.8527965567880709</v>
      </c>
      <c r="E20" s="3">
        <v>1.4250383513446305E-2</v>
      </c>
      <c r="F20" s="3">
        <v>86250.446215133765</v>
      </c>
    </row>
    <row r="21" spans="1:6" x14ac:dyDescent="0.2">
      <c r="A21" s="1">
        <v>2</v>
      </c>
      <c r="B21" s="3">
        <f t="shared" ref="B21:B33" si="3">LOG(B3)</f>
        <v>1.1084973713482591</v>
      </c>
      <c r="C21" s="3">
        <v>1.2463000467362518E-6</v>
      </c>
      <c r="D21" s="3">
        <f t="shared" ref="D21:D33" si="4">LOG(D3)</f>
        <v>-3.8133515636308881</v>
      </c>
      <c r="E21" s="3">
        <v>0.1041049898822963</v>
      </c>
      <c r="F21" s="3">
        <v>83531.241256807494</v>
      </c>
    </row>
    <row r="22" spans="1:6" x14ac:dyDescent="0.2">
      <c r="A22" s="1">
        <v>4</v>
      </c>
      <c r="B22" s="3">
        <f t="shared" si="3"/>
        <v>1.0860393312680392</v>
      </c>
      <c r="C22" s="3">
        <v>1.0499548847510458E-5</v>
      </c>
      <c r="D22" s="3">
        <f t="shared" si="4"/>
        <v>-3.7446522237098119</v>
      </c>
      <c r="E22" s="3">
        <v>0.71098787321308743</v>
      </c>
      <c r="F22" s="3">
        <v>67716.040330787117</v>
      </c>
    </row>
    <row r="23" spans="1:6" x14ac:dyDescent="0.2">
      <c r="A23" s="1">
        <v>8</v>
      </c>
      <c r="B23" s="3">
        <f t="shared" si="3"/>
        <v>1.1032562333550511</v>
      </c>
      <c r="C23" s="3">
        <v>8.0731630400504567E-5</v>
      </c>
      <c r="D23" s="3">
        <f t="shared" si="4"/>
        <v>-3.4420158174041227</v>
      </c>
      <c r="E23" s="3">
        <v>2.8334514399273707</v>
      </c>
      <c r="F23" s="3">
        <v>35097.16607816286</v>
      </c>
    </row>
    <row r="24" spans="1:6" x14ac:dyDescent="0.2">
      <c r="A24" s="1">
        <v>16</v>
      </c>
      <c r="B24" s="3">
        <f t="shared" si="3"/>
        <v>1.1018157859917439</v>
      </c>
      <c r="C24" s="3">
        <v>6.4799873437747192E-4</v>
      </c>
      <c r="D24" s="3">
        <f t="shared" si="4"/>
        <v>-2.7361273231347765</v>
      </c>
      <c r="E24" s="3">
        <v>4.461873638344227</v>
      </c>
      <c r="F24" s="3">
        <v>6885.6209150326795</v>
      </c>
    </row>
    <row r="25" spans="1:6" x14ac:dyDescent="0.2">
      <c r="A25" s="1">
        <v>32</v>
      </c>
      <c r="B25" s="3">
        <f t="shared" si="3"/>
        <v>1.1092409685882032</v>
      </c>
      <c r="C25" s="3">
        <v>5.0961119751166406E-3</v>
      </c>
      <c r="D25" s="3">
        <f t="shared" si="4"/>
        <v>-2.3865599013412098</v>
      </c>
      <c r="E25" s="3">
        <v>15.9602552238079</v>
      </c>
      <c r="F25" s="3">
        <v>3131.8493984706051</v>
      </c>
    </row>
    <row r="26" spans="1:6" x14ac:dyDescent="0.2">
      <c r="A26" s="1">
        <v>64</v>
      </c>
      <c r="B26" s="3">
        <f t="shared" si="3"/>
        <v>1.0927206446840991</v>
      </c>
      <c r="C26" s="3">
        <v>4.2349596122778672E-2</v>
      </c>
      <c r="D26" s="3">
        <f t="shared" si="4"/>
        <v>-1.6575773191777938</v>
      </c>
      <c r="E26" s="3">
        <v>23.831272727272726</v>
      </c>
      <c r="F26" s="3">
        <v>562.72727272727275</v>
      </c>
    </row>
    <row r="27" spans="1:6" x14ac:dyDescent="0.2">
      <c r="A27" s="1">
        <v>128</v>
      </c>
      <c r="B27" s="3">
        <f t="shared" si="3"/>
        <v>1.0900816180388213</v>
      </c>
      <c r="C27" s="3">
        <v>0.34086176351076797</v>
      </c>
      <c r="D27" s="3">
        <f t="shared" si="4"/>
        <v>-1.2291479883578558</v>
      </c>
      <c r="E27" s="3">
        <v>71.089898305084745</v>
      </c>
      <c r="F27" s="3">
        <v>208.5593220338983</v>
      </c>
    </row>
    <row r="28" spans="1:6" x14ac:dyDescent="0.2">
      <c r="A28" s="1">
        <v>256</v>
      </c>
      <c r="B28" s="3">
        <f t="shared" si="3"/>
        <v>1.1124038927178745</v>
      </c>
      <c r="C28" s="3">
        <v>2.5902757449436469</v>
      </c>
      <c r="D28" s="3">
        <f t="shared" si="4"/>
        <v>-0.32975414692587596</v>
      </c>
      <c r="E28" s="3">
        <v>71.697504273504279</v>
      </c>
      <c r="F28" s="3">
        <v>27.679487179487179</v>
      </c>
    </row>
    <row r="29" spans="1:6" x14ac:dyDescent="0.2">
      <c r="A29" s="1">
        <v>512</v>
      </c>
      <c r="B29" s="3">
        <f t="shared" si="3"/>
        <v>1.3782343282928957</v>
      </c>
      <c r="C29" s="3">
        <v>11.23584010715332</v>
      </c>
      <c r="D29" s="3">
        <f t="shared" si="4"/>
        <v>0.78468859950142134</v>
      </c>
      <c r="E29" s="3">
        <v>44.070835002462651</v>
      </c>
      <c r="F29" s="3">
        <v>3.9223444426202589</v>
      </c>
    </row>
    <row r="30" spans="1:6" x14ac:dyDescent="0.2">
      <c r="A30" s="1">
        <v>1024</v>
      </c>
      <c r="B30" s="3">
        <f t="shared" si="3"/>
        <v>1.7318223672841124</v>
      </c>
      <c r="C30" s="3">
        <v>39.820572382206237</v>
      </c>
      <c r="D30" s="3">
        <f t="shared" si="4"/>
        <v>1.7439328780825309</v>
      </c>
      <c r="E30" s="3">
        <v>38.725495870451184</v>
      </c>
      <c r="F30" s="3">
        <v>0.97249972950553609</v>
      </c>
    </row>
    <row r="31" spans="1:6" x14ac:dyDescent="0.2">
      <c r="A31" s="1">
        <v>2048</v>
      </c>
      <c r="B31" s="3">
        <f t="shared" si="3"/>
        <v>2.3894531556129364</v>
      </c>
      <c r="C31" s="3">
        <v>70.075579347533463</v>
      </c>
      <c r="D31" s="3">
        <f t="shared" si="4"/>
        <v>2.0972503664807336</v>
      </c>
      <c r="E31" s="3">
        <v>137.33128574397674</v>
      </c>
      <c r="F31" s="3">
        <v>1.9597595485139652</v>
      </c>
    </row>
    <row r="32" spans="1:6" x14ac:dyDescent="0.2">
      <c r="A32" s="1">
        <v>4096</v>
      </c>
      <c r="B32" s="3">
        <f t="shared" si="3"/>
        <v>3.201284575570396</v>
      </c>
      <c r="C32" s="3">
        <v>86.461997367871419</v>
      </c>
      <c r="D32" s="3">
        <f t="shared" si="4"/>
        <v>2.4417705219912098</v>
      </c>
      <c r="E32" s="3">
        <v>496.98046441124143</v>
      </c>
      <c r="F32" s="3">
        <v>5.7479641870489031</v>
      </c>
    </row>
    <row r="33" spans="1:6" x14ac:dyDescent="0.2">
      <c r="A33" s="1">
        <v>8192</v>
      </c>
      <c r="B33" s="3">
        <f t="shared" si="3"/>
        <v>4.0428554889606136</v>
      </c>
      <c r="C33" s="3">
        <v>99.619495403915863</v>
      </c>
      <c r="D33" s="3">
        <f t="shared" si="4"/>
        <v>2.9300076342129535</v>
      </c>
      <c r="E33" s="3">
        <v>1291.7908152541318</v>
      </c>
      <c r="F33" s="3">
        <v>12.967249131472249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C559-8B84-4D76-A915-E67F9F8B6765}">
  <dimension ref="A1:F34"/>
  <sheetViews>
    <sheetView workbookViewId="0">
      <selection activeCell="I27" sqref="I27"/>
    </sheetView>
  </sheetViews>
  <sheetFormatPr defaultRowHeight="14.25" x14ac:dyDescent="0.2"/>
  <cols>
    <col min="1" max="1" width="23.625" customWidth="1"/>
    <col min="2" max="2" width="25.125" customWidth="1"/>
    <col min="3" max="3" width="25.625" customWidth="1"/>
    <col min="4" max="4" width="72" customWidth="1"/>
    <col min="5" max="5" width="45.75" customWidth="1"/>
    <col min="6" max="6" width="14.75" customWidth="1"/>
  </cols>
  <sheetData>
    <row r="1" spans="1:6" x14ac:dyDescent="0.2">
      <c r="A1" s="1"/>
      <c r="B1" s="1" t="s">
        <v>37</v>
      </c>
      <c r="C1" s="1" t="s">
        <v>38</v>
      </c>
      <c r="D1" s="1" t="s">
        <v>36</v>
      </c>
      <c r="E1" s="1" t="s">
        <v>53</v>
      </c>
      <c r="F1" s="1" t="s">
        <v>39</v>
      </c>
    </row>
    <row r="2" spans="1:6" x14ac:dyDescent="0.2">
      <c r="A2" s="1">
        <v>1</v>
      </c>
      <c r="B2" s="1">
        <v>2.3950570000000001E-4</v>
      </c>
      <c r="C2" s="1">
        <f>2*A2*A2*A2/(B2 * 1000000)</f>
        <v>8.3505319497615294E-3</v>
      </c>
      <c r="D2" s="1">
        <v>12.105</v>
      </c>
      <c r="E2" s="1">
        <v>1.6522098306484923E-7</v>
      </c>
      <c r="F2" s="2">
        <f>B2/D2</f>
        <v>1.978568360181743E-5</v>
      </c>
    </row>
    <row r="3" spans="1:6" x14ac:dyDescent="0.2">
      <c r="A3" s="1">
        <v>2</v>
      </c>
      <c r="B3" s="1">
        <v>4.064149E-4</v>
      </c>
      <c r="C3" s="1">
        <f t="shared" ref="C3:C13" si="0">2*A3*A3*A3/(B3 * 1000000)</f>
        <v>3.9368635352690071E-2</v>
      </c>
      <c r="D3" s="1">
        <v>12.837999999999999</v>
      </c>
      <c r="E3" s="1">
        <v>1.2463000467362518E-6</v>
      </c>
      <c r="F3" s="2">
        <f t="shared" ref="F3:F14" si="1">B3/D3</f>
        <v>3.165718180401932E-5</v>
      </c>
    </row>
    <row r="4" spans="1:6" x14ac:dyDescent="0.2">
      <c r="A4" s="1">
        <v>4</v>
      </c>
      <c r="B4" s="1">
        <v>9.759476E-4</v>
      </c>
      <c r="C4" s="1">
        <f t="shared" si="0"/>
        <v>0.13115458247963313</v>
      </c>
      <c r="D4" s="1">
        <v>12.191000000000001</v>
      </c>
      <c r="E4" s="1">
        <v>1.0499548847510458E-5</v>
      </c>
      <c r="F4" s="2">
        <f t="shared" si="1"/>
        <v>8.0054761709457786E-5</v>
      </c>
    </row>
    <row r="5" spans="1:6" x14ac:dyDescent="0.2">
      <c r="A5" s="1">
        <v>8</v>
      </c>
      <c r="B5" s="1">
        <v>4.7858199999999997E-3</v>
      </c>
      <c r="C5" s="1">
        <f t="shared" si="0"/>
        <v>0.21396542285334594</v>
      </c>
      <c r="D5" s="1">
        <v>12.683999999999999</v>
      </c>
      <c r="E5" s="1">
        <v>8.0731630400504567E-5</v>
      </c>
      <c r="F5" s="2">
        <f t="shared" si="1"/>
        <v>3.7731157363607692E-4</v>
      </c>
    </row>
    <row r="6" spans="1:6" x14ac:dyDescent="0.2">
      <c r="A6" s="1">
        <v>16</v>
      </c>
      <c r="B6" s="1">
        <v>9.4570409999999994E-3</v>
      </c>
      <c r="C6" s="1">
        <f t="shared" si="0"/>
        <v>0.86623289462317021</v>
      </c>
      <c r="D6" s="1">
        <v>12.641999999999999</v>
      </c>
      <c r="E6" s="1">
        <v>6.4799873437747192E-4</v>
      </c>
      <c r="F6" s="2">
        <f t="shared" si="1"/>
        <v>7.4806525866160419E-4</v>
      </c>
    </row>
    <row r="7" spans="1:6" x14ac:dyDescent="0.2">
      <c r="A7" s="1">
        <v>32</v>
      </c>
      <c r="B7" s="1">
        <v>4.1267289999999998E-2</v>
      </c>
      <c r="C7" s="1">
        <f t="shared" si="0"/>
        <v>1.5880858665543582</v>
      </c>
      <c r="D7" s="1">
        <v>12.86</v>
      </c>
      <c r="E7" s="1">
        <v>5.0961119751166406E-3</v>
      </c>
      <c r="F7" s="2">
        <f t="shared" si="1"/>
        <v>3.2089650077760496E-3</v>
      </c>
    </row>
    <row r="8" spans="1:6" x14ac:dyDescent="0.2">
      <c r="A8" s="1">
        <v>64</v>
      </c>
      <c r="B8" s="1">
        <v>0.20889753</v>
      </c>
      <c r="C8" s="1">
        <f t="shared" si="0"/>
        <v>2.5097855393503217</v>
      </c>
      <c r="D8" s="1">
        <v>12.38</v>
      </c>
      <c r="E8" s="1">
        <v>4.2349596122778672E-2</v>
      </c>
      <c r="F8" s="2">
        <f t="shared" si="1"/>
        <v>1.6873790791599352E-2</v>
      </c>
    </row>
    <row r="9" spans="1:6" x14ac:dyDescent="0.2">
      <c r="A9" s="1">
        <v>128</v>
      </c>
      <c r="B9" s="1">
        <v>1.4109</v>
      </c>
      <c r="C9" s="1">
        <f t="shared" si="0"/>
        <v>2.9727861648593095</v>
      </c>
      <c r="D9" s="1">
        <v>12.305</v>
      </c>
      <c r="E9" s="1">
        <v>0.34086176351076797</v>
      </c>
      <c r="F9" s="2">
        <f t="shared" si="1"/>
        <v>0.11466070702966275</v>
      </c>
    </row>
    <row r="10" spans="1:6" x14ac:dyDescent="0.2">
      <c r="A10" s="1">
        <v>256</v>
      </c>
      <c r="B10" s="1">
        <v>8.4758379999999995</v>
      </c>
      <c r="C10" s="1">
        <f t="shared" si="0"/>
        <v>3.9588335690229095</v>
      </c>
      <c r="D10" s="1">
        <v>12.954000000000001</v>
      </c>
      <c r="E10" s="1">
        <v>2.5902757449436469</v>
      </c>
      <c r="F10" s="2">
        <f t="shared" si="1"/>
        <v>0.65430276362513506</v>
      </c>
    </row>
    <row r="11" spans="1:6" x14ac:dyDescent="0.2">
      <c r="A11" s="1">
        <v>512</v>
      </c>
      <c r="B11" s="1">
        <v>60.901670000000003</v>
      </c>
      <c r="C11" s="1">
        <f t="shared" si="0"/>
        <v>4.4076862916895383</v>
      </c>
      <c r="D11" s="1">
        <v>23.890999999999998</v>
      </c>
      <c r="E11" s="1">
        <v>11.23584010715332</v>
      </c>
      <c r="F11" s="2">
        <f t="shared" si="1"/>
        <v>2.5491469591059399</v>
      </c>
    </row>
    <row r="12" spans="1:6" x14ac:dyDescent="0.2">
      <c r="A12" s="1">
        <v>1024</v>
      </c>
      <c r="B12" s="1">
        <v>478.5634</v>
      </c>
      <c r="C12" s="1">
        <f t="shared" si="0"/>
        <v>4.4873545448732601</v>
      </c>
      <c r="D12" s="1">
        <v>53.929000000000002</v>
      </c>
      <c r="E12" s="1">
        <v>39.820572382206237</v>
      </c>
      <c r="F12" s="2">
        <f t="shared" si="1"/>
        <v>8.8739527897791532</v>
      </c>
    </row>
    <row r="13" spans="1:6" x14ac:dyDescent="0.2">
      <c r="A13" s="1">
        <v>2048</v>
      </c>
      <c r="B13" s="1">
        <v>4263.8954999999996</v>
      </c>
      <c r="C13" s="1">
        <f t="shared" si="0"/>
        <v>4.0291487406293145</v>
      </c>
      <c r="D13" s="1">
        <v>245.16200000000001</v>
      </c>
      <c r="E13" s="1">
        <v>70.075579347533463</v>
      </c>
      <c r="F13" s="2">
        <f t="shared" si="1"/>
        <v>17.392154983235574</v>
      </c>
    </row>
    <row r="14" spans="1:6" x14ac:dyDescent="0.2">
      <c r="A14" s="1">
        <v>4096</v>
      </c>
      <c r="B14" s="1">
        <v>36545.553999999996</v>
      </c>
      <c r="C14" s="1">
        <f>2*A14*A14*A14/(B14 * 1000000)</f>
        <v>3.760757149063878</v>
      </c>
      <c r="D14" s="1">
        <v>1589.588</v>
      </c>
      <c r="E14" s="1">
        <v>86.461997367871419</v>
      </c>
      <c r="F14" s="2">
        <f t="shared" si="1"/>
        <v>22.990582465393548</v>
      </c>
    </row>
    <row r="15" spans="1:6" x14ac:dyDescent="0.2">
      <c r="A15" s="1">
        <v>8192</v>
      </c>
      <c r="B15" s="1">
        <v>286073.15299999999</v>
      </c>
      <c r="C15" s="1">
        <f>2*A15*A15*A15/(B15 * 1000000)</f>
        <v>3.8434631710302436</v>
      </c>
      <c r="D15" s="1">
        <v>11037.112999999999</v>
      </c>
      <c r="E15" s="1">
        <v>99.619495403915863</v>
      </c>
      <c r="F15" s="2">
        <f>B15/D15</f>
        <v>25.919201244020968</v>
      </c>
    </row>
    <row r="20" spans="1:6" x14ac:dyDescent="0.2">
      <c r="A20" s="1"/>
      <c r="B20" s="1" t="s">
        <v>37</v>
      </c>
      <c r="C20" s="1" t="s">
        <v>38</v>
      </c>
      <c r="D20" s="1" t="s">
        <v>36</v>
      </c>
      <c r="E20" s="1" t="s">
        <v>40</v>
      </c>
      <c r="F20" s="1" t="s">
        <v>39</v>
      </c>
    </row>
    <row r="21" spans="1:6" x14ac:dyDescent="0.2">
      <c r="A21" s="1">
        <v>1</v>
      </c>
      <c r="B21" s="2">
        <f>LOG(B2)</f>
        <v>-3.6206841463450772</v>
      </c>
      <c r="C21" s="3">
        <v>8.3505319497615294E-3</v>
      </c>
      <c r="D21" s="2">
        <f>LOG(D2)</f>
        <v>1.0829647937777516</v>
      </c>
      <c r="E21" s="3">
        <v>1.6522098306484923E-7</v>
      </c>
      <c r="F21" s="2">
        <v>1.978568360181743E-5</v>
      </c>
    </row>
    <row r="22" spans="1:6" x14ac:dyDescent="0.2">
      <c r="A22" s="1">
        <v>2</v>
      </c>
      <c r="B22" s="2">
        <f t="shared" ref="B22:B34" si="2">LOG(B3)</f>
        <v>-3.3910303783098676</v>
      </c>
      <c r="C22" s="3">
        <v>3.9368635352690071E-2</v>
      </c>
      <c r="D22" s="2">
        <f t="shared" ref="D22:D34" si="3">LOG(D3)</f>
        <v>1.1084973713482591</v>
      </c>
      <c r="E22" s="3">
        <v>1.2463000467362518E-6</v>
      </c>
      <c r="F22" s="2">
        <v>3.165718180401932E-5</v>
      </c>
    </row>
    <row r="23" spans="1:6" x14ac:dyDescent="0.2">
      <c r="A23" s="1">
        <v>4</v>
      </c>
      <c r="B23" s="2">
        <f t="shared" si="2"/>
        <v>-3.0105734995892193</v>
      </c>
      <c r="C23" s="3">
        <v>0.13115458247963313</v>
      </c>
      <c r="D23" s="2">
        <f t="shared" si="3"/>
        <v>1.0860393312680392</v>
      </c>
      <c r="E23" s="3">
        <v>1.0499548847510458E-5</v>
      </c>
      <c r="F23" s="2">
        <v>8.0054761709457786E-5</v>
      </c>
    </row>
    <row r="24" spans="1:6" x14ac:dyDescent="0.2">
      <c r="A24" s="1">
        <v>8</v>
      </c>
      <c r="B24" s="2">
        <f t="shared" si="2"/>
        <v>-2.3200436397127215</v>
      </c>
      <c r="C24" s="3">
        <v>0.21396542285334594</v>
      </c>
      <c r="D24" s="2">
        <f t="shared" si="3"/>
        <v>1.1032562333550511</v>
      </c>
      <c r="E24" s="3">
        <v>8.0731630400504567E-5</v>
      </c>
      <c r="F24" s="2">
        <v>3.7731157363607692E-4</v>
      </c>
    </row>
    <row r="25" spans="1:6" x14ac:dyDescent="0.2">
      <c r="A25" s="1">
        <v>16</v>
      </c>
      <c r="B25" s="2">
        <f t="shared" si="2"/>
        <v>-2.0242447281218854</v>
      </c>
      <c r="C25" s="3">
        <v>0.86623289462317021</v>
      </c>
      <c r="D25" s="2">
        <f t="shared" si="3"/>
        <v>1.1018157859917439</v>
      </c>
      <c r="E25" s="3">
        <v>6.4799873437747192E-4</v>
      </c>
      <c r="F25" s="2">
        <v>7.4806525866160419E-4</v>
      </c>
    </row>
    <row r="26" spans="1:6" x14ac:dyDescent="0.2">
      <c r="A26" s="1">
        <v>32</v>
      </c>
      <c r="B26" s="2">
        <f t="shared" si="2"/>
        <v>-1.3843940500634502</v>
      </c>
      <c r="C26" s="3">
        <v>1.5880858665543582</v>
      </c>
      <c r="D26" s="2">
        <f t="shared" si="3"/>
        <v>1.1092409685882032</v>
      </c>
      <c r="E26" s="3">
        <v>5.0961119751166406E-3</v>
      </c>
      <c r="F26" s="2">
        <v>3.2089650077760496E-3</v>
      </c>
    </row>
    <row r="27" spans="1:6" x14ac:dyDescent="0.2">
      <c r="A27" s="1">
        <v>64</v>
      </c>
      <c r="B27" s="2">
        <f t="shared" si="2"/>
        <v>-0.68006669507815054</v>
      </c>
      <c r="C27" s="3">
        <v>2.5097855393503217</v>
      </c>
      <c r="D27" s="2">
        <f t="shared" si="3"/>
        <v>1.0927206446840991</v>
      </c>
      <c r="E27" s="3">
        <v>4.2349596122778672E-2</v>
      </c>
      <c r="F27" s="2">
        <v>1.6873790791599352E-2</v>
      </c>
    </row>
    <row r="28" spans="1:6" x14ac:dyDescent="0.2">
      <c r="A28" s="1">
        <v>128</v>
      </c>
      <c r="B28" s="2">
        <f t="shared" si="2"/>
        <v>0.14949623346574195</v>
      </c>
      <c r="C28" s="3">
        <v>2.9727861648593095</v>
      </c>
      <c r="D28" s="2">
        <f t="shared" si="3"/>
        <v>1.0900816180388213</v>
      </c>
      <c r="E28" s="3">
        <v>0.34086176351076797</v>
      </c>
      <c r="F28" s="2">
        <v>0.11466070702966275</v>
      </c>
    </row>
    <row r="29" spans="1:6" x14ac:dyDescent="0.2">
      <c r="A29" s="1">
        <v>256</v>
      </c>
      <c r="B29" s="2">
        <f t="shared" si="2"/>
        <v>0.92818264738061351</v>
      </c>
      <c r="C29" s="3">
        <v>3.9588335690229095</v>
      </c>
      <c r="D29" s="2">
        <f t="shared" si="3"/>
        <v>1.1124038927178745</v>
      </c>
      <c r="E29" s="3">
        <v>2.5902757449436469</v>
      </c>
      <c r="F29" s="2">
        <v>0.65430276362513506</v>
      </c>
    </row>
    <row r="30" spans="1:6" x14ac:dyDescent="0.2">
      <c r="A30" s="1">
        <v>512</v>
      </c>
      <c r="B30" s="2">
        <f t="shared" si="2"/>
        <v>1.7846292016942999</v>
      </c>
      <c r="C30" s="3">
        <v>4.4076862916895383</v>
      </c>
      <c r="D30" s="2">
        <f t="shared" si="3"/>
        <v>1.3782343282928957</v>
      </c>
      <c r="E30" s="3">
        <v>11.23584010715332</v>
      </c>
      <c r="F30" s="2">
        <v>2.5491469591059399</v>
      </c>
    </row>
    <row r="31" spans="1:6" x14ac:dyDescent="0.2">
      <c r="A31" s="1">
        <v>1024</v>
      </c>
      <c r="B31" s="2">
        <f t="shared" si="2"/>
        <v>2.6799394811853898</v>
      </c>
      <c r="C31" s="3">
        <v>4.4873545448732601</v>
      </c>
      <c r="D31" s="2">
        <f t="shared" si="3"/>
        <v>1.7318223672841124</v>
      </c>
      <c r="E31" s="3">
        <v>39.820572382206237</v>
      </c>
      <c r="F31" s="2">
        <v>8.8739527897791532</v>
      </c>
    </row>
    <row r="32" spans="1:6" x14ac:dyDescent="0.2">
      <c r="A32" s="1">
        <v>2048</v>
      </c>
      <c r="B32" s="2">
        <f t="shared" si="2"/>
        <v>3.6298065524140388</v>
      </c>
      <c r="C32" s="3">
        <v>4.0291487406293145</v>
      </c>
      <c r="D32" s="2">
        <f t="shared" si="3"/>
        <v>2.3894531556129364</v>
      </c>
      <c r="E32" s="3">
        <v>70.075579347533463</v>
      </c>
      <c r="F32" s="2">
        <v>17.392154983235574</v>
      </c>
    </row>
    <row r="33" spans="1:6" x14ac:dyDescent="0.2">
      <c r="A33" s="1">
        <v>4096</v>
      </c>
      <c r="B33" s="2">
        <f t="shared" si="2"/>
        <v>4.5628345498106153</v>
      </c>
      <c r="C33" s="3">
        <v>3.760757149063878</v>
      </c>
      <c r="D33" s="2">
        <f t="shared" si="3"/>
        <v>3.201284575570396</v>
      </c>
      <c r="E33" s="3">
        <v>86.461997367871419</v>
      </c>
      <c r="F33" s="2">
        <v>22.990582465393548</v>
      </c>
    </row>
    <row r="34" spans="1:6" x14ac:dyDescent="0.2">
      <c r="A34" s="1">
        <v>8192</v>
      </c>
      <c r="B34" s="2">
        <f t="shared" si="2"/>
        <v>5.4564771026460841</v>
      </c>
      <c r="C34" s="3">
        <v>3.8434631710302436</v>
      </c>
      <c r="D34" s="2">
        <f t="shared" si="3"/>
        <v>4.0428554889606136</v>
      </c>
      <c r="E34" s="3">
        <v>99.619495403915863</v>
      </c>
      <c r="F34" s="2">
        <v>26.489212532298978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FE28-3F71-427D-9A91-002DACAB039A}">
  <dimension ref="A1:F46"/>
  <sheetViews>
    <sheetView workbookViewId="0">
      <selection activeCell="D15" sqref="D15"/>
    </sheetView>
  </sheetViews>
  <sheetFormatPr defaultRowHeight="14.25" x14ac:dyDescent="0.2"/>
  <cols>
    <col min="1" max="1" width="9" style="1"/>
    <col min="2" max="2" width="17.75" style="1" customWidth="1"/>
    <col min="3" max="3" width="18.625" style="1" customWidth="1"/>
    <col min="4" max="4" width="17.125" style="1" customWidth="1"/>
    <col min="5" max="5" width="28.75" style="1" customWidth="1"/>
    <col min="6" max="6" width="14.375" style="1" customWidth="1"/>
    <col min="7" max="16384" width="9" style="1"/>
  </cols>
  <sheetData>
    <row r="1" spans="1:6" x14ac:dyDescent="0.2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2">
      <c r="A2" s="1">
        <v>1</v>
      </c>
      <c r="B2" s="5">
        <v>1E-10</v>
      </c>
      <c r="C2" s="5">
        <v>1E-10</v>
      </c>
      <c r="D2" s="5">
        <v>1E-10</v>
      </c>
      <c r="E2" s="5">
        <v>1E-10</v>
      </c>
      <c r="F2" s="5">
        <v>1E-10</v>
      </c>
    </row>
    <row r="3" spans="1:6" x14ac:dyDescent="0.2">
      <c r="A3" s="1">
        <v>2</v>
      </c>
      <c r="B3" s="5">
        <v>1E-10</v>
      </c>
      <c r="C3" s="5">
        <v>8.5246142589309998E-8</v>
      </c>
      <c r="D3" s="5">
        <v>1E-10</v>
      </c>
      <c r="E3" s="5">
        <v>1E-10</v>
      </c>
      <c r="F3" s="5">
        <v>8.1389750050680002E-8</v>
      </c>
    </row>
    <row r="4" spans="1:6" x14ac:dyDescent="0.2">
      <c r="A4" s="1">
        <v>4</v>
      </c>
      <c r="B4" s="5">
        <v>8.5929350746029999E-8</v>
      </c>
      <c r="C4" s="5">
        <v>1E-10</v>
      </c>
      <c r="D4" s="5">
        <v>3.5738659676099E-7</v>
      </c>
      <c r="E4" s="5">
        <v>1.0358966306966999E-7</v>
      </c>
      <c r="F4" s="5">
        <v>1E-10</v>
      </c>
    </row>
    <row r="5" spans="1:6" x14ac:dyDescent="0.2">
      <c r="A5" s="1">
        <v>8</v>
      </c>
      <c r="B5" s="5">
        <v>1.8468567475338001E-7</v>
      </c>
      <c r="C5" s="5">
        <v>1.8519955347074E-7</v>
      </c>
      <c r="D5" s="5">
        <v>7.5479766792340998E-7</v>
      </c>
      <c r="E5" s="5">
        <v>1.9867636069648E-7</v>
      </c>
      <c r="F5" s="5">
        <v>4.5153529981689999E-7</v>
      </c>
    </row>
    <row r="6" spans="1:6" x14ac:dyDescent="0.2">
      <c r="A6" s="1">
        <v>16</v>
      </c>
      <c r="B6" s="5">
        <v>1.4321744856715999E-7</v>
      </c>
      <c r="C6" s="5">
        <v>8.9368533906509997E-8</v>
      </c>
      <c r="D6" s="5">
        <v>1.09511420305352E-5</v>
      </c>
      <c r="E6" s="5">
        <v>2.2684295686304E-7</v>
      </c>
      <c r="F6" s="5">
        <v>8.7405214799219002E-7</v>
      </c>
    </row>
    <row r="7" spans="1:6" x14ac:dyDescent="0.2">
      <c r="A7" s="1">
        <v>32</v>
      </c>
      <c r="B7" s="5">
        <v>4.7371412392749001E-7</v>
      </c>
      <c r="C7" s="5">
        <v>7.1334005042444901E-5</v>
      </c>
      <c r="D7" s="5">
        <v>6.5465195802971694E-5</v>
      </c>
      <c r="E7" s="5">
        <v>3.0577299980905002E-7</v>
      </c>
      <c r="F7" s="5">
        <v>1.05522497051425E-6</v>
      </c>
    </row>
    <row r="8" spans="1:6" x14ac:dyDescent="0.2">
      <c r="A8" s="1">
        <v>64</v>
      </c>
      <c r="B8" s="5">
        <v>1.8998942323378199E-5</v>
      </c>
      <c r="C8" s="5">
        <v>1.0331132216379E-6</v>
      </c>
      <c r="D8" s="5">
        <v>2.09563877433538E-5</v>
      </c>
      <c r="E8" s="5">
        <v>1.58454145093856E-6</v>
      </c>
      <c r="F8" s="5">
        <v>1.8528531882111599E-6</v>
      </c>
    </row>
    <row r="9" spans="1:6" x14ac:dyDescent="0.2">
      <c r="A9" s="1">
        <v>128</v>
      </c>
      <c r="B9" s="5">
        <v>1.26672939586569E-5</v>
      </c>
      <c r="C9" s="5">
        <v>8.3998784248251502E-6</v>
      </c>
      <c r="D9" s="5">
        <v>2.69887474132701E-4</v>
      </c>
      <c r="E9" s="5">
        <v>1.2083724868716599E-5</v>
      </c>
      <c r="F9" s="5">
        <v>3.78687741431349E-6</v>
      </c>
    </row>
    <row r="10" spans="1:6" x14ac:dyDescent="0.2">
      <c r="A10" s="1">
        <v>256</v>
      </c>
      <c r="B10" s="5">
        <v>1.75807708728825E-5</v>
      </c>
      <c r="C10" s="5">
        <v>6.7076389314024701E-6</v>
      </c>
      <c r="D10" s="5">
        <v>3.8890721043571803E-5</v>
      </c>
      <c r="E10" s="5">
        <v>3.3748627174645601E-5</v>
      </c>
      <c r="F10" s="5">
        <v>1.28940819195122E-5</v>
      </c>
    </row>
    <row r="11" spans="1:6" x14ac:dyDescent="0.2">
      <c r="A11" s="1">
        <v>512</v>
      </c>
      <c r="B11" s="5">
        <v>4.19943717133719E-5</v>
      </c>
      <c r="C11" s="5">
        <v>3.3542935852892599E-4</v>
      </c>
      <c r="D11" s="5">
        <v>5.8683805400505597E-4</v>
      </c>
      <c r="E11" s="5">
        <v>3.6611221730709001E-5</v>
      </c>
      <c r="F11" s="5">
        <v>2.3222455638460801E-5</v>
      </c>
    </row>
    <row r="12" spans="1:6" x14ac:dyDescent="0.2">
      <c r="A12" s="1">
        <v>1024</v>
      </c>
      <c r="B12" s="5">
        <v>2.7942325687035902E-4</v>
      </c>
      <c r="C12" s="5">
        <v>3.7657759094145102E-5</v>
      </c>
      <c r="D12" s="5">
        <v>2.2784746252000302E-3</v>
      </c>
      <c r="E12" s="5">
        <v>1.6211085312534099E-4</v>
      </c>
      <c r="F12" s="5">
        <v>1.3299219426698899E-4</v>
      </c>
    </row>
    <row r="13" spans="1:6" x14ac:dyDescent="0.2">
      <c r="A13" s="1">
        <v>2048</v>
      </c>
      <c r="B13" s="5">
        <v>1.0943313827738101E-3</v>
      </c>
      <c r="C13" s="5">
        <v>2.0516070071607801E-4</v>
      </c>
      <c r="D13" s="5">
        <v>1.4391287229955099E-2</v>
      </c>
      <c r="E13" s="5">
        <v>5.2634283201768897E-4</v>
      </c>
      <c r="F13" s="5">
        <v>8.1238639540970304E-4</v>
      </c>
    </row>
    <row r="14" spans="1:6" x14ac:dyDescent="0.2">
      <c r="A14" s="1">
        <v>4096</v>
      </c>
      <c r="B14" s="5">
        <v>1.2106146896257899E-3</v>
      </c>
      <c r="C14" s="5">
        <v>9.4022852135822101E-4</v>
      </c>
      <c r="D14" s="5">
        <v>0.30305838584899902</v>
      </c>
      <c r="E14" s="5">
        <v>3.81950661540031E-3</v>
      </c>
      <c r="F14" s="5">
        <v>4.7927387640811498E-4</v>
      </c>
    </row>
    <row r="15" spans="1:6" x14ac:dyDescent="0.2">
      <c r="A15" s="1">
        <v>8192</v>
      </c>
      <c r="B15" s="5">
        <v>1.8102263566106499E-3</v>
      </c>
      <c r="C15" s="5">
        <v>7.5690390076488202E-4</v>
      </c>
      <c r="D15" s="5">
        <v>0.30305838584899902</v>
      </c>
      <c r="E15" s="5">
        <v>1.72697554808109E-3</v>
      </c>
      <c r="F15" s="5">
        <v>1.49507224559783E-2</v>
      </c>
    </row>
    <row r="19" spans="1:6" x14ac:dyDescent="0.2">
      <c r="A19" s="1">
        <v>1</v>
      </c>
      <c r="B19" s="2">
        <f>-LOG(B2)</f>
        <v>10</v>
      </c>
      <c r="C19" s="2">
        <f t="shared" ref="C19:F19" si="0">-LOG(C2)</f>
        <v>10</v>
      </c>
      <c r="D19" s="2">
        <f t="shared" si="0"/>
        <v>10</v>
      </c>
      <c r="E19" s="2">
        <f t="shared" si="0"/>
        <v>10</v>
      </c>
      <c r="F19" s="2">
        <f t="shared" si="0"/>
        <v>10</v>
      </c>
    </row>
    <row r="20" spans="1:6" x14ac:dyDescent="0.2">
      <c r="A20" s="1">
        <v>2</v>
      </c>
      <c r="B20" s="2">
        <f t="shared" ref="B20:F20" si="1">-LOG(B3)</f>
        <v>10</v>
      </c>
      <c r="C20" s="2">
        <f t="shared" si="1"/>
        <v>7.0693252638319963</v>
      </c>
      <c r="D20" s="2">
        <f t="shared" si="1"/>
        <v>10</v>
      </c>
      <c r="E20" s="2">
        <f t="shared" si="1"/>
        <v>10</v>
      </c>
      <c r="F20" s="2">
        <f t="shared" si="1"/>
        <v>7.0894302852425053</v>
      </c>
    </row>
    <row r="21" spans="1:6" x14ac:dyDescent="0.2">
      <c r="A21" s="1">
        <v>4</v>
      </c>
      <c r="B21" s="2">
        <f t="shared" ref="B21:F21" si="2">-LOG(B4)</f>
        <v>7.0658584695816851</v>
      </c>
      <c r="C21" s="2">
        <f t="shared" si="2"/>
        <v>10</v>
      </c>
      <c r="D21" s="2">
        <f t="shared" si="2"/>
        <v>6.4468617390768586</v>
      </c>
      <c r="E21" s="2">
        <f t="shared" si="2"/>
        <v>6.9846835794921445</v>
      </c>
      <c r="F21" s="2">
        <f t="shared" si="2"/>
        <v>10</v>
      </c>
    </row>
    <row r="22" spans="1:6" x14ac:dyDescent="0.2">
      <c r="A22" s="1">
        <v>8</v>
      </c>
      <c r="B22" s="2">
        <f t="shared" ref="B22:F22" si="3">-LOG(B5)</f>
        <v>6.7335667895453293</v>
      </c>
      <c r="C22" s="2">
        <f t="shared" si="3"/>
        <v>6.7323600647676232</v>
      </c>
      <c r="D22" s="2">
        <f t="shared" si="3"/>
        <v>6.1221694503321711</v>
      </c>
      <c r="E22" s="2">
        <f t="shared" si="3"/>
        <v>6.7018538039008551</v>
      </c>
      <c r="F22" s="2">
        <f t="shared" si="3"/>
        <v>6.3453082920472044</v>
      </c>
    </row>
    <row r="23" spans="1:6" x14ac:dyDescent="0.2">
      <c r="A23" s="1">
        <v>16</v>
      </c>
      <c r="B23" s="2">
        <f t="shared" ref="B23:F23" si="4">-LOG(B6)</f>
        <v>6.8440040675393146</v>
      </c>
      <c r="C23" s="2">
        <f t="shared" si="4"/>
        <v>7.048815366620909</v>
      </c>
      <c r="D23" s="2">
        <f t="shared" si="4"/>
        <v>4.9605405884314058</v>
      </c>
      <c r="E23" s="2">
        <f t="shared" si="4"/>
        <v>6.6442747003873937</v>
      </c>
      <c r="F23" s="2">
        <f t="shared" si="4"/>
        <v>6.0584626555696781</v>
      </c>
    </row>
    <row r="24" spans="1:6" x14ac:dyDescent="0.2">
      <c r="A24" s="1">
        <v>32</v>
      </c>
      <c r="B24" s="2">
        <f t="shared" ref="B24:F24" si="5">-LOG(B7)</f>
        <v>6.3244836664598667</v>
      </c>
      <c r="C24" s="2">
        <f t="shared" si="5"/>
        <v>4.1467033918631753</v>
      </c>
      <c r="D24" s="2">
        <f t="shared" si="5"/>
        <v>4.1839895288323126</v>
      </c>
      <c r="E24" s="2">
        <f t="shared" si="5"/>
        <v>6.5146008660513557</v>
      </c>
      <c r="F24" s="2">
        <f t="shared" si="5"/>
        <v>5.9766549403310645</v>
      </c>
    </row>
    <row r="25" spans="1:6" x14ac:dyDescent="0.2">
      <c r="A25" s="1">
        <v>64</v>
      </c>
      <c r="B25" s="2">
        <f t="shared" ref="B25:F25" si="6">-LOG(B8)</f>
        <v>4.7212705756738096</v>
      </c>
      <c r="C25" s="2">
        <f t="shared" si="6"/>
        <v>5.98585208037965</v>
      </c>
      <c r="D25" s="2">
        <f t="shared" si="6"/>
        <v>4.6786835746619095</v>
      </c>
      <c r="E25" s="2">
        <f t="shared" si="6"/>
        <v>5.8000963953639157</v>
      </c>
      <c r="F25" s="2">
        <f t="shared" si="6"/>
        <v>5.7321589908676733</v>
      </c>
    </row>
    <row r="26" spans="1:6" x14ac:dyDescent="0.2">
      <c r="A26" s="1">
        <v>128</v>
      </c>
      <c r="B26" s="2">
        <f t="shared" ref="B26:F26" si="7">-LOG(B9)</f>
        <v>4.8973161510472449</v>
      </c>
      <c r="C26" s="2">
        <f t="shared" si="7"/>
        <v>5.0757269996297456</v>
      </c>
      <c r="D26" s="2">
        <f t="shared" si="7"/>
        <v>3.5688172712096344</v>
      </c>
      <c r="E26" s="2">
        <f t="shared" si="7"/>
        <v>4.917799171627693</v>
      </c>
      <c r="F26" s="2">
        <f t="shared" si="7"/>
        <v>5.4217187532760303</v>
      </c>
    </row>
    <row r="27" spans="1:6" x14ac:dyDescent="0.2">
      <c r="A27" s="1">
        <v>256</v>
      </c>
      <c r="B27" s="2">
        <f t="shared" ref="B27:F27" si="8">-LOG(B10)</f>
        <v>4.7549620861166693</v>
      </c>
      <c r="C27" s="2">
        <f t="shared" si="8"/>
        <v>5.1734303232752428</v>
      </c>
      <c r="D27" s="2">
        <f t="shared" si="8"/>
        <v>4.4101540048509582</v>
      </c>
      <c r="E27" s="2">
        <f t="shared" si="8"/>
        <v>4.4717438886878353</v>
      </c>
      <c r="F27" s="2">
        <f t="shared" si="8"/>
        <v>4.8896095749284578</v>
      </c>
    </row>
    <row r="28" spans="1:6" x14ac:dyDescent="0.2">
      <c r="A28" s="1">
        <v>512</v>
      </c>
      <c r="B28" s="2">
        <f t="shared" ref="B28:F28" si="9">-LOG(B11)</f>
        <v>4.3768089119263491</v>
      </c>
      <c r="C28" s="2">
        <f t="shared" si="9"/>
        <v>3.4743989283455892</v>
      </c>
      <c r="D28" s="2">
        <f t="shared" si="9"/>
        <v>3.2314817317262388</v>
      </c>
      <c r="E28" s="2">
        <f t="shared" si="9"/>
        <v>4.4363857783008731</v>
      </c>
      <c r="F28" s="2">
        <f t="shared" si="9"/>
        <v>4.6340918580752826</v>
      </c>
    </row>
    <row r="29" spans="1:6" x14ac:dyDescent="0.2">
      <c r="A29" s="1">
        <v>1024</v>
      </c>
      <c r="B29" s="2">
        <f t="shared" ref="B29:F29" si="10">-LOG(B12)</f>
        <v>3.5537374496530547</v>
      </c>
      <c r="C29" s="2">
        <f t="shared" si="10"/>
        <v>4.4241455271765826</v>
      </c>
      <c r="D29" s="2">
        <f t="shared" si="10"/>
        <v>2.6423558036832309</v>
      </c>
      <c r="E29" s="2">
        <f t="shared" si="10"/>
        <v>3.790187908688416</v>
      </c>
      <c r="F29" s="2">
        <f t="shared" si="10"/>
        <v>3.8761738484032637</v>
      </c>
    </row>
    <row r="30" spans="1:6" x14ac:dyDescent="0.2">
      <c r="A30" s="1">
        <v>2048</v>
      </c>
      <c r="B30" s="2">
        <f t="shared" ref="B30:F30" si="11">-LOG(B13)</f>
        <v>2.9608511460853504</v>
      </c>
      <c r="C30" s="2">
        <f t="shared" si="11"/>
        <v>3.6879058262927416</v>
      </c>
      <c r="D30" s="2">
        <f t="shared" si="11"/>
        <v>1.8419003588177976</v>
      </c>
      <c r="E30" s="2">
        <f t="shared" si="11"/>
        <v>3.2787312871135641</v>
      </c>
      <c r="F30" s="2">
        <f t="shared" si="11"/>
        <v>3.0902373580983076</v>
      </c>
    </row>
    <row r="31" spans="1:6" x14ac:dyDescent="0.2">
      <c r="A31" s="1">
        <v>4096</v>
      </c>
      <c r="B31" s="2">
        <f t="shared" ref="B31:F31" si="12">-LOG(B14)</f>
        <v>2.9169940606525131</v>
      </c>
      <c r="C31" s="2">
        <f t="shared" si="12"/>
        <v>3.0267665788437692</v>
      </c>
      <c r="D31" s="2">
        <f t="shared" si="12"/>
        <v>0.51847369423916012</v>
      </c>
      <c r="E31" s="2">
        <f t="shared" si="12"/>
        <v>2.4179927334359186</v>
      </c>
      <c r="F31" s="2">
        <f t="shared" si="12"/>
        <v>3.3194162422808917</v>
      </c>
    </row>
    <row r="32" spans="1:6" x14ac:dyDescent="0.2">
      <c r="A32" s="1">
        <v>8192</v>
      </c>
      <c r="B32" s="2">
        <f t="shared" ref="B32:F32" si="13">-LOG(B15)</f>
        <v>2.7422671161360777</v>
      </c>
      <c r="C32" s="2">
        <f t="shared" si="13"/>
        <v>3.1209592565855955</v>
      </c>
      <c r="D32" s="2">
        <f t="shared" si="13"/>
        <v>0.51847369423916012</v>
      </c>
      <c r="E32" s="2">
        <f t="shared" si="13"/>
        <v>2.7627138114821257</v>
      </c>
      <c r="F32" s="2">
        <f t="shared" si="13"/>
        <v>1.8253378206463158</v>
      </c>
    </row>
    <row r="39" spans="1:6" x14ac:dyDescent="0.2">
      <c r="B39" s="1" t="s">
        <v>31</v>
      </c>
      <c r="C39" s="1" t="s">
        <v>32</v>
      </c>
      <c r="D39" s="1" t="s">
        <v>33</v>
      </c>
      <c r="E39" s="1" t="s">
        <v>34</v>
      </c>
      <c r="F39" s="1" t="s">
        <v>35</v>
      </c>
    </row>
    <row r="40" spans="1:6" x14ac:dyDescent="0.2">
      <c r="A40" s="1">
        <v>32</v>
      </c>
      <c r="B40" s="2">
        <v>6.3244836664598667</v>
      </c>
      <c r="C40" s="2">
        <v>4.1467033918631753</v>
      </c>
      <c r="D40" s="2">
        <v>4.1839895288323126</v>
      </c>
      <c r="E40" s="2">
        <v>6.5146008660513557</v>
      </c>
      <c r="F40" s="2">
        <v>5.9766549403310645</v>
      </c>
    </row>
    <row r="41" spans="1:6" x14ac:dyDescent="0.2">
      <c r="A41" s="1">
        <v>256</v>
      </c>
      <c r="B41" s="2">
        <v>4.7549620861166693</v>
      </c>
      <c r="C41" s="2">
        <v>5.1734303232752428</v>
      </c>
      <c r="D41" s="2">
        <v>4.4101540048509582</v>
      </c>
      <c r="E41" s="2">
        <v>4.4717438886878353</v>
      </c>
      <c r="F41" s="2">
        <v>4.8896095749284578</v>
      </c>
    </row>
    <row r="42" spans="1:6" x14ac:dyDescent="0.2">
      <c r="A42" s="1">
        <v>512</v>
      </c>
      <c r="B42" s="2">
        <v>4.3768089119263491</v>
      </c>
      <c r="C42" s="2">
        <v>3.4743989283455892</v>
      </c>
      <c r="D42" s="2">
        <v>3.2314817317262388</v>
      </c>
      <c r="E42" s="2">
        <v>4.4363857783008731</v>
      </c>
      <c r="F42" s="2">
        <v>4.6340918580752826</v>
      </c>
    </row>
    <row r="43" spans="1:6" x14ac:dyDescent="0.2">
      <c r="A43" s="1">
        <v>1024</v>
      </c>
      <c r="B43" s="2">
        <v>3.5537374496530547</v>
      </c>
      <c r="C43" s="2">
        <v>4.4241455271765826</v>
      </c>
      <c r="D43" s="2">
        <v>2.6423558036832309</v>
      </c>
      <c r="E43" s="2">
        <v>3.790187908688416</v>
      </c>
      <c r="F43" s="2">
        <v>3.8761738484032637</v>
      </c>
    </row>
    <row r="44" spans="1:6" x14ac:dyDescent="0.2">
      <c r="A44" s="1">
        <v>2048</v>
      </c>
      <c r="B44" s="2">
        <v>2.9608511460853504</v>
      </c>
      <c r="C44" s="2">
        <v>3.6879058262927416</v>
      </c>
      <c r="D44" s="2">
        <v>1.8419003588177976</v>
      </c>
      <c r="E44" s="2">
        <v>3.2787312871135641</v>
      </c>
      <c r="F44" s="2">
        <v>3.0902373580983076</v>
      </c>
    </row>
    <row r="45" spans="1:6" x14ac:dyDescent="0.2">
      <c r="A45" s="1">
        <v>4096</v>
      </c>
      <c r="B45" s="2">
        <v>2.9169940606525131</v>
      </c>
      <c r="C45" s="2">
        <v>3.0267665788437692</v>
      </c>
      <c r="D45" s="2">
        <v>0.51847369423916012</v>
      </c>
      <c r="E45" s="2">
        <v>2.4179927334359186</v>
      </c>
      <c r="F45" s="2">
        <v>3.3194162422808917</v>
      </c>
    </row>
    <row r="46" spans="1:6" x14ac:dyDescent="0.2">
      <c r="A46" s="1">
        <v>8192</v>
      </c>
      <c r="B46" s="2">
        <v>2.7422671161360777</v>
      </c>
      <c r="C46" s="2">
        <v>3.1209592565855955</v>
      </c>
      <c r="D46" s="2">
        <v>0.51847369423916012</v>
      </c>
      <c r="E46" s="2">
        <v>2.7627138114821257</v>
      </c>
      <c r="F46" s="2">
        <v>1.8253378206463158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循环优化</vt:lpstr>
      <vt:lpstr>分块矩阵优化</vt:lpstr>
      <vt:lpstr>strassen算法优化</vt:lpstr>
      <vt:lpstr>打包访存优化</vt:lpstr>
      <vt:lpstr>OpenMP</vt:lpstr>
      <vt:lpstr>SIMD优化</vt:lpstr>
      <vt:lpstr>OpenBLAS</vt:lpstr>
      <vt:lpstr>SIMD-plain</vt:lpstr>
      <vt:lpstr>误差分析</vt:lpstr>
      <vt:lpstr>不同平台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Maystern</dc:creator>
  <cp:lastModifiedBy>Maystern</cp:lastModifiedBy>
  <dcterms:created xsi:type="dcterms:W3CDTF">2022-11-14T00:59:01Z</dcterms:created>
  <dcterms:modified xsi:type="dcterms:W3CDTF">2022-11-27T10:09:23Z</dcterms:modified>
</cp:coreProperties>
</file>