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yum\Desktop\"/>
    </mc:Choice>
  </mc:AlternateContent>
  <xr:revisionPtr revIDLastSave="0" documentId="13_ncr:1_{FC138E06-D92D-4D59-BEA1-692177BCF822}" xr6:coauthVersionLast="47" xr6:coauthVersionMax="47" xr10:uidLastSave="{00000000-0000-0000-0000-000000000000}"/>
  <bookViews>
    <workbookView xWindow="-120" yWindow="-120" windowWidth="20730" windowHeight="11040" activeTab="3" xr2:uid="{2E3505DC-EAE1-4783-BDD8-D3FFBC85B0AB}"/>
  </bookViews>
  <sheets>
    <sheet name="Saida de estoque " sheetId="1" r:id="rId1"/>
    <sheet name="Tabela dinâmica " sheetId="12" r:id="rId2"/>
    <sheet name="Planilha5" sheetId="11" state="hidden" r:id="rId3"/>
    <sheet name="Gráficos " sheetId="7" r:id="rId4"/>
  </sheets>
  <calcPr calcId="191029"/>
  <pivotCaches>
    <pivotCache cacheId="0" r:id="rId5"/>
    <pivotCache cacheId="1" r:id="rId6"/>
    <pivotCache cacheId="8" r:id="rId7"/>
    <pivotCache cacheId="7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M2" i="1" l="1"/>
  <c r="M10" i="1"/>
  <c r="M14" i="1"/>
  <c r="M4" i="1"/>
  <c r="M20" i="1"/>
  <c r="M6" i="1"/>
  <c r="M18" i="1"/>
  <c r="M16" i="1"/>
  <c r="M5" i="1"/>
  <c r="M13" i="1"/>
  <c r="M21" i="1"/>
  <c r="M8" i="1"/>
  <c r="M12" i="1"/>
  <c r="M9" i="1"/>
  <c r="M17" i="1"/>
  <c r="M22" i="1"/>
  <c r="M3" i="1"/>
  <c r="M7" i="1"/>
  <c r="M11" i="1"/>
  <c r="M15" i="1"/>
  <c r="M19" i="1"/>
</calcChain>
</file>

<file path=xl/sharedStrings.xml><?xml version="1.0" encoding="utf-8"?>
<sst xmlns="http://schemas.openxmlformats.org/spreadsheetml/2006/main" count="205" uniqueCount="38">
  <si>
    <t xml:space="preserve">Produto </t>
  </si>
  <si>
    <t xml:space="preserve">Quantidade </t>
  </si>
  <si>
    <t xml:space="preserve">Vendas total </t>
  </si>
  <si>
    <t xml:space="preserve">Custo Unitário </t>
  </si>
  <si>
    <t>Custo Total</t>
  </si>
  <si>
    <t xml:space="preserve">Conjunto academina </t>
  </si>
  <si>
    <t>Blusa social Fem.</t>
  </si>
  <si>
    <t xml:space="preserve">Bermuda Masc. </t>
  </si>
  <si>
    <t xml:space="preserve">Short  Jeans </t>
  </si>
  <si>
    <t xml:space="preserve">Conjunto baby dool </t>
  </si>
  <si>
    <t xml:space="preserve">Calça Jeans Masc. </t>
  </si>
  <si>
    <t xml:space="preserve">Calça Jeans Feminina </t>
  </si>
  <si>
    <t xml:space="preserve">Camisa algodão Fem. </t>
  </si>
  <si>
    <t xml:space="preserve">Camisa algodão premium </t>
  </si>
  <si>
    <t xml:space="preserve">Jaqueta couro </t>
  </si>
  <si>
    <t xml:space="preserve">Jaqueta jeans </t>
  </si>
  <si>
    <t xml:space="preserve">Bolsa feminina </t>
  </si>
  <si>
    <t xml:space="preserve">Carteira femina </t>
  </si>
  <si>
    <t xml:space="preserve">Carteira masculina </t>
  </si>
  <si>
    <t xml:space="preserve">Acessórios Fem. </t>
  </si>
  <si>
    <t xml:space="preserve">Tênis feminino academia </t>
  </si>
  <si>
    <t xml:space="preserve">Tênis caminhada femino </t>
  </si>
  <si>
    <t xml:space="preserve">Tênis masculino social </t>
  </si>
  <si>
    <t xml:space="preserve">Sapatilha social </t>
  </si>
  <si>
    <t xml:space="preserve">Chinelo com stress </t>
  </si>
  <si>
    <t xml:space="preserve">Produto estoque </t>
  </si>
  <si>
    <t xml:space="preserve">Lucro </t>
  </si>
  <si>
    <t xml:space="preserve">Preço  venda Unitário </t>
  </si>
  <si>
    <t xml:space="preserve">Saldo inicial </t>
  </si>
  <si>
    <t xml:space="preserve">Saldo final de estoque </t>
  </si>
  <si>
    <t>Rótulos de Linha</t>
  </si>
  <si>
    <t>Total Geral</t>
  </si>
  <si>
    <t xml:space="preserve">Categoria </t>
  </si>
  <si>
    <t xml:space="preserve">Quantidades de venda </t>
  </si>
  <si>
    <t xml:space="preserve"> Saldo inicial de estoque </t>
  </si>
  <si>
    <t>Soma de 0</t>
  </si>
  <si>
    <t xml:space="preserve">Estoque final </t>
  </si>
  <si>
    <t xml:space="preserve">Soma de Lucro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</si>
</sst>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alignment horizontal="left"/>
    </dxf>
    <dxf>
      <alignment horizontal="left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[Dio.xlsx]Tabela dinâmica !Tabela dinâmica4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Unidades Vendidas </a:t>
            </a:r>
          </a:p>
        </c:rich>
      </c:tx>
      <c:layout>
        <c:manualLayout>
          <c:xMode val="edge"/>
          <c:yMode val="edge"/>
          <c:x val="0.306777777777777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83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 '!$A$2:$A$22</c:f>
              <c:strCache>
                <c:ptCount val="20"/>
                <c:pt idx="0">
                  <c:v>Acessórios Fem. </c:v>
                </c:pt>
                <c:pt idx="1">
                  <c:v>Bermuda Masc. </c:v>
                </c:pt>
                <c:pt idx="2">
                  <c:v>Blusa social Fem.</c:v>
                </c:pt>
                <c:pt idx="3">
                  <c:v>Bolsa feminina </c:v>
                </c:pt>
                <c:pt idx="4">
                  <c:v>Calça Jeans Feminina </c:v>
                </c:pt>
                <c:pt idx="5">
                  <c:v>Calça Jeans Masc. </c:v>
                </c:pt>
                <c:pt idx="6">
                  <c:v>Camisa algodão Fem. </c:v>
                </c:pt>
                <c:pt idx="7">
                  <c:v>Camisa algodão premium </c:v>
                </c:pt>
                <c:pt idx="8">
                  <c:v>Carteira femina </c:v>
                </c:pt>
                <c:pt idx="9">
                  <c:v>Carteira masculina </c:v>
                </c:pt>
                <c:pt idx="10">
                  <c:v>Chinelo com stress </c:v>
                </c:pt>
                <c:pt idx="11">
                  <c:v>Conjunto academina </c:v>
                </c:pt>
                <c:pt idx="12">
                  <c:v>Conjunto baby dool </c:v>
                </c:pt>
                <c:pt idx="13">
                  <c:v>Jaqueta couro </c:v>
                </c:pt>
                <c:pt idx="14">
                  <c:v>Jaqueta jeans </c:v>
                </c:pt>
                <c:pt idx="15">
                  <c:v>Sapatilha social </c:v>
                </c:pt>
                <c:pt idx="16">
                  <c:v>Short  Jeans </c:v>
                </c:pt>
                <c:pt idx="17">
                  <c:v>Tênis caminhada femino </c:v>
                </c:pt>
                <c:pt idx="18">
                  <c:v>Tênis feminino academia </c:v>
                </c:pt>
                <c:pt idx="19">
                  <c:v>Tênis masculino social </c:v>
                </c:pt>
              </c:strCache>
            </c:strRef>
          </c:cat>
          <c:val>
            <c:numRef>
              <c:f>'Tabela dinâmica '!$B$2:$B$22</c:f>
              <c:numCache>
                <c:formatCode>General</c:formatCode>
                <c:ptCount val="20"/>
                <c:pt idx="0">
                  <c:v>60</c:v>
                </c:pt>
                <c:pt idx="1">
                  <c:v>6</c:v>
                </c:pt>
                <c:pt idx="2">
                  <c:v>5</c:v>
                </c:pt>
                <c:pt idx="3">
                  <c:v>55</c:v>
                </c:pt>
                <c:pt idx="4">
                  <c:v>12</c:v>
                </c:pt>
                <c:pt idx="5">
                  <c:v>3</c:v>
                </c:pt>
                <c:pt idx="6">
                  <c:v>20</c:v>
                </c:pt>
                <c:pt idx="7">
                  <c:v>6</c:v>
                </c:pt>
                <c:pt idx="8">
                  <c:v>40</c:v>
                </c:pt>
                <c:pt idx="9">
                  <c:v>10</c:v>
                </c:pt>
                <c:pt idx="10">
                  <c:v>50</c:v>
                </c:pt>
                <c:pt idx="11">
                  <c:v>3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15</c:v>
                </c:pt>
                <c:pt idx="16">
                  <c:v>7</c:v>
                </c:pt>
                <c:pt idx="17">
                  <c:v>15</c:v>
                </c:pt>
                <c:pt idx="18">
                  <c:v>50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3-4E49-B53C-DD81095D2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5975807"/>
        <c:axId val="1455968127"/>
      </c:barChart>
      <c:catAx>
        <c:axId val="145597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t-BR"/>
          </a:p>
        </c:txPr>
        <c:crossAx val="1455968127"/>
        <c:crosses val="autoZero"/>
        <c:auto val="1"/>
        <c:lblAlgn val="ctr"/>
        <c:lblOffset val="100"/>
        <c:noMultiLvlLbl val="0"/>
      </c:catAx>
      <c:valAx>
        <c:axId val="1455968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59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[Dio.xlsx]Tabela dinâmica 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Inicial de estoque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83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 '!$D$2:$D$22</c:f>
              <c:strCache>
                <c:ptCount val="20"/>
                <c:pt idx="0">
                  <c:v>Acessórios Fem. </c:v>
                </c:pt>
                <c:pt idx="1">
                  <c:v>Bermuda Masc. </c:v>
                </c:pt>
                <c:pt idx="2">
                  <c:v>Blusa social Fem.</c:v>
                </c:pt>
                <c:pt idx="3">
                  <c:v>Bolsa feminina </c:v>
                </c:pt>
                <c:pt idx="4">
                  <c:v>Calça Jeans Feminina </c:v>
                </c:pt>
                <c:pt idx="5">
                  <c:v>Calça Jeans Masc. </c:v>
                </c:pt>
                <c:pt idx="6">
                  <c:v>Camisa algodão Fem. </c:v>
                </c:pt>
                <c:pt idx="7">
                  <c:v>Camisa algodão premium </c:v>
                </c:pt>
                <c:pt idx="8">
                  <c:v>Carteira femina </c:v>
                </c:pt>
                <c:pt idx="9">
                  <c:v>Carteira masculina </c:v>
                </c:pt>
                <c:pt idx="10">
                  <c:v>Chinelo com stress </c:v>
                </c:pt>
                <c:pt idx="11">
                  <c:v>Conjunto academina </c:v>
                </c:pt>
                <c:pt idx="12">
                  <c:v>Conjunto baby dool </c:v>
                </c:pt>
                <c:pt idx="13">
                  <c:v>Jaqueta couro </c:v>
                </c:pt>
                <c:pt idx="14">
                  <c:v>Jaqueta jeans </c:v>
                </c:pt>
                <c:pt idx="15">
                  <c:v>Sapatilha social </c:v>
                </c:pt>
                <c:pt idx="16">
                  <c:v>Short  Jeans </c:v>
                </c:pt>
                <c:pt idx="17">
                  <c:v>Tênis caminhada femino </c:v>
                </c:pt>
                <c:pt idx="18">
                  <c:v>Tênis feminino academia </c:v>
                </c:pt>
                <c:pt idx="19">
                  <c:v>Tênis masculino social </c:v>
                </c:pt>
              </c:strCache>
            </c:strRef>
          </c:cat>
          <c:val>
            <c:numRef>
              <c:f>'Tabela dinâmica '!$E$2:$E$22</c:f>
              <c:numCache>
                <c:formatCode>General</c:formatCode>
                <c:ptCount val="20"/>
                <c:pt idx="0">
                  <c:v>62</c:v>
                </c:pt>
                <c:pt idx="1">
                  <c:v>6</c:v>
                </c:pt>
                <c:pt idx="2">
                  <c:v>7</c:v>
                </c:pt>
                <c:pt idx="3">
                  <c:v>60</c:v>
                </c:pt>
                <c:pt idx="4">
                  <c:v>12</c:v>
                </c:pt>
                <c:pt idx="5">
                  <c:v>5</c:v>
                </c:pt>
                <c:pt idx="6">
                  <c:v>25</c:v>
                </c:pt>
                <c:pt idx="7">
                  <c:v>8</c:v>
                </c:pt>
                <c:pt idx="8">
                  <c:v>50</c:v>
                </c:pt>
                <c:pt idx="9">
                  <c:v>10</c:v>
                </c:pt>
                <c:pt idx="10">
                  <c:v>55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10</c:v>
                </c:pt>
                <c:pt idx="17">
                  <c:v>20</c:v>
                </c:pt>
                <c:pt idx="18">
                  <c:v>50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D88-8C06-944F4E2F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02399"/>
        <c:axId val="451493759"/>
      </c:barChart>
      <c:catAx>
        <c:axId val="45150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493759"/>
        <c:crosses val="autoZero"/>
        <c:auto val="1"/>
        <c:lblAlgn val="ctr"/>
        <c:lblOffset val="100"/>
        <c:noMultiLvlLbl val="0"/>
      </c:catAx>
      <c:valAx>
        <c:axId val="451493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5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[Dio.xlsx]Tabela dinâmica 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Saldo final de estoque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83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'!$J$1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'Tabela dinâmica '!$I$2:$I$19</c:f>
              <c:strCache>
                <c:ptCount val="17"/>
                <c:pt idx="0">
                  <c:v>Acessórios Fem. </c:v>
                </c:pt>
                <c:pt idx="1">
                  <c:v>Bolsa feminina </c:v>
                </c:pt>
                <c:pt idx="2">
                  <c:v>Calça Jeans Feminina </c:v>
                </c:pt>
                <c:pt idx="3">
                  <c:v>Calça Jeans Masc. </c:v>
                </c:pt>
                <c:pt idx="4">
                  <c:v>Camisa algodão Fem. </c:v>
                </c:pt>
                <c:pt idx="5">
                  <c:v>Camisa algodão premium </c:v>
                </c:pt>
                <c:pt idx="6">
                  <c:v>Carteira femina </c:v>
                </c:pt>
                <c:pt idx="7">
                  <c:v>Carteira masculina </c:v>
                </c:pt>
                <c:pt idx="8">
                  <c:v>Chinelo com stress </c:v>
                </c:pt>
                <c:pt idx="9">
                  <c:v>Conjunto baby dool </c:v>
                </c:pt>
                <c:pt idx="10">
                  <c:v>Jaqueta couro </c:v>
                </c:pt>
                <c:pt idx="11">
                  <c:v>Jaqueta jeans </c:v>
                </c:pt>
                <c:pt idx="12">
                  <c:v>Sapatilha social </c:v>
                </c:pt>
                <c:pt idx="13">
                  <c:v>Short  Jeans </c:v>
                </c:pt>
                <c:pt idx="14">
                  <c:v>Tênis caminhada femino </c:v>
                </c:pt>
                <c:pt idx="15">
                  <c:v>Tênis feminino academia </c:v>
                </c:pt>
                <c:pt idx="16">
                  <c:v>Tênis masculino social </c:v>
                </c:pt>
              </c:strCache>
            </c:strRef>
          </c:cat>
          <c:val>
            <c:numRef>
              <c:f>'Tabela dinâmica '!$J$2:$J$19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0-4589-9FA5-6846ACC5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5712"/>
        <c:axId val="153937152"/>
      </c:barChart>
      <c:catAx>
        <c:axId val="1539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t-BR"/>
          </a:p>
        </c:txPr>
        <c:crossAx val="153937152"/>
        <c:crosses val="autoZero"/>
        <c:auto val="1"/>
        <c:lblAlgn val="ctr"/>
        <c:lblOffset val="100"/>
        <c:noMultiLvlLbl val="0"/>
      </c:catAx>
      <c:valAx>
        <c:axId val="15393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9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[Dio.xlsx]Tabela dinâmica 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83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'!$M$1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'Tabela dinâmica '!$L$2:$L$22</c:f>
              <c:strCache>
                <c:ptCount val="20"/>
                <c:pt idx="0">
                  <c:v>Acessórios Fem. </c:v>
                </c:pt>
                <c:pt idx="1">
                  <c:v>Bermuda Masc. </c:v>
                </c:pt>
                <c:pt idx="2">
                  <c:v>Blusa social Fem.</c:v>
                </c:pt>
                <c:pt idx="3">
                  <c:v>Bolsa feminina </c:v>
                </c:pt>
                <c:pt idx="4">
                  <c:v>Calça Jeans Feminina </c:v>
                </c:pt>
                <c:pt idx="5">
                  <c:v>Calça Jeans Masc. </c:v>
                </c:pt>
                <c:pt idx="6">
                  <c:v>Camisa algodão Fem. </c:v>
                </c:pt>
                <c:pt idx="7">
                  <c:v>Camisa algodão premium </c:v>
                </c:pt>
                <c:pt idx="8">
                  <c:v>Carteira femina </c:v>
                </c:pt>
                <c:pt idx="9">
                  <c:v>Carteira masculina </c:v>
                </c:pt>
                <c:pt idx="10">
                  <c:v>Chinelo com stress </c:v>
                </c:pt>
                <c:pt idx="11">
                  <c:v>Conjunto academina </c:v>
                </c:pt>
                <c:pt idx="12">
                  <c:v>Conjunto baby dool </c:v>
                </c:pt>
                <c:pt idx="13">
                  <c:v>Jaqueta couro </c:v>
                </c:pt>
                <c:pt idx="14">
                  <c:v>Jaqueta jeans </c:v>
                </c:pt>
                <c:pt idx="15">
                  <c:v>Sapatilha social </c:v>
                </c:pt>
                <c:pt idx="16">
                  <c:v>Short  Jeans </c:v>
                </c:pt>
                <c:pt idx="17">
                  <c:v>Tênis caminhada femino </c:v>
                </c:pt>
                <c:pt idx="18">
                  <c:v>Tênis feminino academia </c:v>
                </c:pt>
                <c:pt idx="19">
                  <c:v>Tênis masculino social </c:v>
                </c:pt>
              </c:strCache>
            </c:strRef>
          </c:cat>
          <c:val>
            <c:numRef>
              <c:f>'Tabela dinâmica '!$M$2:$M$22</c:f>
              <c:numCache>
                <c:formatCode>"R$"\ #,##0.00</c:formatCode>
                <c:ptCount val="20"/>
                <c:pt idx="0">
                  <c:v>1110</c:v>
                </c:pt>
                <c:pt idx="1">
                  <c:v>125.39999999999998</c:v>
                </c:pt>
                <c:pt idx="2">
                  <c:v>150</c:v>
                </c:pt>
                <c:pt idx="3">
                  <c:v>5850</c:v>
                </c:pt>
                <c:pt idx="4">
                  <c:v>1140</c:v>
                </c:pt>
                <c:pt idx="5">
                  <c:v>255</c:v>
                </c:pt>
                <c:pt idx="6">
                  <c:v>500</c:v>
                </c:pt>
                <c:pt idx="7">
                  <c:v>270</c:v>
                </c:pt>
                <c:pt idx="8">
                  <c:v>480</c:v>
                </c:pt>
                <c:pt idx="9">
                  <c:v>189</c:v>
                </c:pt>
                <c:pt idx="10">
                  <c:v>1150</c:v>
                </c:pt>
                <c:pt idx="11">
                  <c:v>120</c:v>
                </c:pt>
                <c:pt idx="12">
                  <c:v>800</c:v>
                </c:pt>
                <c:pt idx="13">
                  <c:v>2760</c:v>
                </c:pt>
                <c:pt idx="14">
                  <c:v>405.00000000000006</c:v>
                </c:pt>
                <c:pt idx="15">
                  <c:v>360</c:v>
                </c:pt>
                <c:pt idx="16">
                  <c:v>140.00000000000003</c:v>
                </c:pt>
                <c:pt idx="17">
                  <c:v>3450</c:v>
                </c:pt>
                <c:pt idx="18">
                  <c:v>3895</c:v>
                </c:pt>
                <c:pt idx="19">
                  <c:v>4022.25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836-B7AF-7D3532EE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4448"/>
        <c:axId val="170998768"/>
      </c:barChart>
      <c:catAx>
        <c:axId val="1709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t-BR"/>
          </a:p>
        </c:txPr>
        <c:crossAx val="170998768"/>
        <c:crosses val="autoZero"/>
        <c:auto val="1"/>
        <c:lblAlgn val="ctr"/>
        <c:lblOffset val="100"/>
        <c:noMultiLvlLbl val="0"/>
      </c:catAx>
      <c:valAx>
        <c:axId val="17099876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161926</xdr:rowOff>
    </xdr:from>
    <xdr:to>
      <xdr:col>16</xdr:col>
      <xdr:colOff>485775</xdr:colOff>
      <xdr:row>23</xdr:row>
      <xdr:rowOff>28576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35E72B-B169-4AD4-978B-7CB55268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9</xdr:row>
      <xdr:rowOff>0</xdr:rowOff>
    </xdr:from>
    <xdr:to>
      <xdr:col>8</xdr:col>
      <xdr:colOff>371475</xdr:colOff>
      <xdr:row>23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950F3A-C44C-4473-A898-DDDE396D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24</xdr:row>
      <xdr:rowOff>38100</xdr:rowOff>
    </xdr:from>
    <xdr:to>
      <xdr:col>8</xdr:col>
      <xdr:colOff>342900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D8C55A-146D-49CA-BE69-EACF9B6E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24</xdr:row>
      <xdr:rowOff>57150</xdr:rowOff>
    </xdr:from>
    <xdr:to>
      <xdr:col>16</xdr:col>
      <xdr:colOff>495300</xdr:colOff>
      <xdr:row>38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20A651-97D1-44CD-AD87-737BC180A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0</xdr:row>
      <xdr:rowOff>38100</xdr:rowOff>
    </xdr:from>
    <xdr:to>
      <xdr:col>16</xdr:col>
      <xdr:colOff>476250</xdr:colOff>
      <xdr:row>4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4235981-102E-3C07-E069-9AC712627275}"/>
            </a:ext>
          </a:extLst>
        </xdr:cNvPr>
        <xdr:cNvSpPr/>
      </xdr:nvSpPr>
      <xdr:spPr>
        <a:xfrm>
          <a:off x="676275" y="38100"/>
          <a:ext cx="9553575" cy="7905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133348</xdr:colOff>
      <xdr:row>0</xdr:row>
      <xdr:rowOff>66675</xdr:rowOff>
    </xdr:from>
    <xdr:to>
      <xdr:col>6</xdr:col>
      <xdr:colOff>228599</xdr:colOff>
      <xdr:row>2</xdr:row>
      <xdr:rowOff>104775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E9BF433-F116-D679-2166-1B571499FCF8}"/>
            </a:ext>
          </a:extLst>
        </xdr:cNvPr>
        <xdr:cNvSpPr txBox="1"/>
      </xdr:nvSpPr>
      <xdr:spPr>
        <a:xfrm>
          <a:off x="1352548" y="66675"/>
          <a:ext cx="2533651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latin typeface="Abadi" panose="020B0604020104020204" pitchFamily="34" charset="0"/>
            </a:rPr>
            <a:t>Acompanhamento</a:t>
          </a:r>
          <a:r>
            <a:rPr lang="pt-BR" sz="1400" kern="1200" baseline="0">
              <a:latin typeface="Abadi" panose="020B0604020104020204" pitchFamily="34" charset="0"/>
            </a:rPr>
            <a:t> </a:t>
          </a:r>
          <a:r>
            <a:rPr lang="pt-BR" sz="1400" b="1" kern="1200" baseline="0">
              <a:latin typeface="Abadi" panose="020B0604020104020204" pitchFamily="34" charset="0"/>
            </a:rPr>
            <a:t>Financeiro</a:t>
          </a:r>
          <a:r>
            <a:rPr lang="pt-BR" sz="1400" kern="1200" baseline="0">
              <a:latin typeface="Abadi" panose="020B0604020104020204" pitchFamily="34" charset="0"/>
            </a:rPr>
            <a:t> </a:t>
          </a:r>
          <a:endParaRPr lang="pt-BR" sz="1400" kern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2</xdr:col>
      <xdr:colOff>209550</xdr:colOff>
      <xdr:row>1</xdr:row>
      <xdr:rowOff>180975</xdr:rowOff>
    </xdr:from>
    <xdr:to>
      <xdr:col>5</xdr:col>
      <xdr:colOff>247650</xdr:colOff>
      <xdr:row>3</xdr:row>
      <xdr:rowOff>76200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71C4895-1DAD-A85A-4811-EF690DD5BC09}"/>
            </a:ext>
          </a:extLst>
        </xdr:cNvPr>
        <xdr:cNvSpPr txBox="1"/>
      </xdr:nvSpPr>
      <xdr:spPr>
        <a:xfrm>
          <a:off x="1428750" y="371475"/>
          <a:ext cx="1866900" cy="2762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kern="1200">
              <a:solidFill>
                <a:schemeClr val="bg1">
                  <a:lumMod val="75000"/>
                </a:schemeClr>
              </a:solidFill>
              <a:latin typeface="Abadi" panose="020B0604020104020204" pitchFamily="34" charset="0"/>
            </a:rPr>
            <a:t>E Controle de Caixa </a:t>
          </a:r>
        </a:p>
      </xdr:txBody>
    </xdr:sp>
    <xdr:clientData/>
  </xdr:twoCellAnchor>
  <xdr:twoCellAnchor editAs="oneCell">
    <xdr:from>
      <xdr:col>8</xdr:col>
      <xdr:colOff>190500</xdr:colOff>
      <xdr:row>0</xdr:row>
      <xdr:rowOff>0</xdr:rowOff>
    </xdr:from>
    <xdr:to>
      <xdr:col>9</xdr:col>
      <xdr:colOff>304800</xdr:colOff>
      <xdr:row>3</xdr:row>
      <xdr:rowOff>152400</xdr:rowOff>
    </xdr:to>
    <xdr:pic>
      <xdr:nvPicPr>
        <xdr:cNvPr id="15" name="Gráfico 14" descr="Gráfico de barras com tendência ascendente estrutura de tópicos">
          <a:extLst>
            <a:ext uri="{FF2B5EF4-FFF2-40B4-BE49-F238E27FC236}">
              <a16:creationId xmlns:a16="http://schemas.microsoft.com/office/drawing/2014/main" id="{EDB80187-FA1F-86BC-D1A9-19ED9C73B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67300" y="0"/>
          <a:ext cx="723900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0</xdr:row>
      <xdr:rowOff>0</xdr:rowOff>
    </xdr:from>
    <xdr:to>
      <xdr:col>11</xdr:col>
      <xdr:colOff>142875</xdr:colOff>
      <xdr:row>4</xdr:row>
      <xdr:rowOff>28575</xdr:rowOff>
    </xdr:to>
    <xdr:pic>
      <xdr:nvPicPr>
        <xdr:cNvPr id="19" name="Gráfico 18" descr="Dólar estrutura de tópicos">
          <a:extLst>
            <a:ext uri="{FF2B5EF4-FFF2-40B4-BE49-F238E27FC236}">
              <a16:creationId xmlns:a16="http://schemas.microsoft.com/office/drawing/2014/main" id="{0955DECF-9998-1342-5E0F-7DE0AD30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057900" y="0"/>
          <a:ext cx="790575" cy="790575"/>
        </a:xfrm>
        <a:prstGeom prst="rect">
          <a:avLst/>
        </a:prstGeom>
      </xdr:spPr>
    </xdr:pic>
    <xdr:clientData/>
  </xdr:twoCellAnchor>
  <xdr:twoCellAnchor editAs="oneCell">
    <xdr:from>
      <xdr:col>12</xdr:col>
      <xdr:colOff>321450</xdr:colOff>
      <xdr:row>0</xdr:row>
      <xdr:rowOff>0</xdr:rowOff>
    </xdr:from>
    <xdr:to>
      <xdr:col>13</xdr:col>
      <xdr:colOff>457200</xdr:colOff>
      <xdr:row>3</xdr:row>
      <xdr:rowOff>173850</xdr:rowOff>
    </xdr:to>
    <xdr:pic>
      <xdr:nvPicPr>
        <xdr:cNvPr id="21" name="Gráfico 20" descr="Dinheiro estrutura de tópicos">
          <a:extLst>
            <a:ext uri="{FF2B5EF4-FFF2-40B4-BE49-F238E27FC236}">
              <a16:creationId xmlns:a16="http://schemas.microsoft.com/office/drawing/2014/main" id="{0B4B976D-DDA7-288D-8356-1BD043F3E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636650" y="0"/>
          <a:ext cx="745350" cy="745350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0</xdr:row>
      <xdr:rowOff>38100</xdr:rowOff>
    </xdr:from>
    <xdr:to>
      <xdr:col>15</xdr:col>
      <xdr:colOff>600075</xdr:colOff>
      <xdr:row>4</xdr:row>
      <xdr:rowOff>28575</xdr:rowOff>
    </xdr:to>
    <xdr:pic>
      <xdr:nvPicPr>
        <xdr:cNvPr id="23" name="Gráfico 22" descr="Inventário correto estrutura de tópicos">
          <a:extLst>
            <a:ext uri="{FF2B5EF4-FFF2-40B4-BE49-F238E27FC236}">
              <a16:creationId xmlns:a16="http://schemas.microsoft.com/office/drawing/2014/main" id="{C3464F49-7A0D-1458-C058-819FBD541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991600" y="38100"/>
          <a:ext cx="752475" cy="7524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 Mayumi" refreshedDate="45659.607888888888" createdVersion="8" refreshedVersion="8" minRefreshableVersion="3" recordCount="21" xr:uid="{B0B490A9-B505-42A5-83D4-803083BB7280}">
  <cacheSource type="worksheet">
    <worksheetSource ref="A1:B22" sheet="Saida de estoque "/>
  </cacheSource>
  <cacheFields count="2">
    <cacheField name="Produto " numFmtId="0">
      <sharedItems count="20">
        <s v="Conjunto academina "/>
        <s v="Blusa social Fem."/>
        <s v="Bermuda Masc. "/>
        <s v="Short  Jeans "/>
        <s v="Conjunto baby dool "/>
        <s v="Calça Jeans Masc. "/>
        <s v="Calça Jeans Feminina "/>
        <s v="Camisa algodão Fem. "/>
        <s v="Camisa algodão premium "/>
        <s v="Jaqueta couro "/>
        <s v="Jaqueta jeans "/>
        <s v="Bolsa feminina "/>
        <s v="Carteira femina "/>
        <s v="Carteira masculina "/>
        <s v="Acessórios Fem. "/>
        <s v="Tênis feminino academia "/>
        <s v="Tênis caminhada femino "/>
        <s v="Tênis masculino social "/>
        <s v="Chinelo com stress "/>
        <s v="Sapatilha social "/>
      </sharedItems>
    </cacheField>
    <cacheField name="Quantidade " numFmtId="0">
      <sharedItems containsSemiMixedTypes="0" containsString="0" containsNumber="1" containsInteger="1" minValue="3" maxValue="60" count="15">
        <n v="3"/>
        <n v="5"/>
        <n v="6"/>
        <n v="7"/>
        <n v="10"/>
        <n v="12"/>
        <n v="20"/>
        <n v="8"/>
        <n v="9"/>
        <n v="25"/>
        <n v="30"/>
        <n v="40"/>
        <n v="60"/>
        <n v="50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 Mayumi" refreshedDate="45659.608438078707" createdVersion="8" refreshedVersion="8" minRefreshableVersion="3" recordCount="21" xr:uid="{CEB74BF2-088A-4D39-8154-B98F7DDFD57D}">
  <cacheSource type="worksheet">
    <worksheetSource ref="H1:I22" sheet="Saida de estoque "/>
  </cacheSource>
  <cacheFields count="2">
    <cacheField name="Produto estoque " numFmtId="0">
      <sharedItems count="20">
        <s v="Conjunto academina "/>
        <s v="Blusa social Fem."/>
        <s v="Bermuda Masc. "/>
        <s v="Short  Jeans "/>
        <s v="Conjunto baby dool "/>
        <s v="Calça Jeans Masc. "/>
        <s v="Calça Jeans Feminina "/>
        <s v="Camisa algodão Fem. "/>
        <s v="Camisa algodão premium "/>
        <s v="Jaqueta couro "/>
        <s v="Jaqueta jeans "/>
        <s v="Bolsa feminina "/>
        <s v="Carteira femina "/>
        <s v="Carteira masculina "/>
        <s v="Acessórios Fem. "/>
        <s v="Tênis feminino academia "/>
        <s v="Tênis caminhada femino "/>
        <s v="Tênis masculino social "/>
        <s v="Chinelo com stress "/>
        <s v="Sapatilha social "/>
      </sharedItems>
    </cacheField>
    <cacheField name="Saldo inicial " numFmtId="0">
      <sharedItems containsSemiMixedTypes="0" containsString="0" containsNumber="1" containsInteger="1" minValue="5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 Mayumi" refreshedDate="45659.622060300928" createdVersion="8" refreshedVersion="8" minRefreshableVersion="3" recordCount="18" xr:uid="{F12C940E-60D2-4DB1-90E9-7B3751C548C4}">
  <cacheSource type="worksheet">
    <worksheetSource ref="A4:B22" sheet="Planilha5"/>
  </cacheSource>
  <cacheFields count="2">
    <cacheField name="Bermuda Masc. " numFmtId="0">
      <sharedItems count="17">
        <s v="Short  Jeans "/>
        <s v="Conjunto baby dool "/>
        <s v="Calça Jeans Masc. "/>
        <s v="Calça Jeans Feminina "/>
        <s v="Camisa algodão Fem. "/>
        <s v="Camisa algodão premium "/>
        <s v="Jaqueta couro "/>
        <s v="Jaqueta jeans "/>
        <s v="Bolsa feminina "/>
        <s v="Carteira femina "/>
        <s v="Carteira masculina "/>
        <s v="Acessórios Fem. "/>
        <s v="Tênis feminino academia "/>
        <s v="Tênis caminhada femino "/>
        <s v="Tênis masculino social "/>
        <s v="Chinelo com stress "/>
        <s v="Sapatilha social "/>
      </sharedItems>
    </cacheField>
    <cacheField name="0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 Mayumi" refreshedDate="45659.647509606482" createdVersion="8" refreshedVersion="8" minRefreshableVersion="3" recordCount="21" xr:uid="{B6275F62-6945-456E-BCF5-6DE3CC74290A}">
  <cacheSource type="worksheet">
    <worksheetSource ref="L1:M22" sheet="Saida de estoque "/>
  </cacheSource>
  <cacheFields count="2">
    <cacheField name="Produto " numFmtId="0">
      <sharedItems count="20">
        <s v="Conjunto academina "/>
        <s v="Blusa social Fem."/>
        <s v="Bermuda Masc. "/>
        <s v="Short  Jeans "/>
        <s v="Conjunto baby dool "/>
        <s v="Calça Jeans Masc. "/>
        <s v="Calça Jeans Feminina "/>
        <s v="Camisa algodão Fem. "/>
        <s v="Camisa algodão premium "/>
        <s v="Jaqueta couro "/>
        <s v="Jaqueta jeans "/>
        <s v="Bolsa feminina "/>
        <s v="Carteira femina "/>
        <s v="Carteira masculina "/>
        <s v="Acessórios Fem. "/>
        <s v="Tênis feminino academia "/>
        <s v="Tênis caminhada femino "/>
        <s v="Tênis masculino social "/>
        <s v="Chinelo com stress "/>
        <s v="Sapatilha social "/>
      </sharedItems>
    </cacheField>
    <cacheField name="Lucro " numFmtId="164">
      <sharedItems containsSemiMixedTypes="0" containsString="0" containsNumber="1" minValue="120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2"/>
    <x v="2"/>
  </r>
  <r>
    <x v="3"/>
    <x v="3"/>
  </r>
  <r>
    <x v="4"/>
    <x v="4"/>
  </r>
  <r>
    <x v="5"/>
    <x v="0"/>
  </r>
  <r>
    <x v="6"/>
    <x v="5"/>
  </r>
  <r>
    <x v="7"/>
    <x v="6"/>
  </r>
  <r>
    <x v="8"/>
    <x v="2"/>
  </r>
  <r>
    <x v="9"/>
    <x v="7"/>
  </r>
  <r>
    <x v="10"/>
    <x v="8"/>
  </r>
  <r>
    <x v="11"/>
    <x v="9"/>
  </r>
  <r>
    <x v="11"/>
    <x v="10"/>
  </r>
  <r>
    <x v="12"/>
    <x v="11"/>
  </r>
  <r>
    <x v="13"/>
    <x v="4"/>
  </r>
  <r>
    <x v="14"/>
    <x v="12"/>
  </r>
  <r>
    <x v="15"/>
    <x v="13"/>
  </r>
  <r>
    <x v="16"/>
    <x v="14"/>
  </r>
  <r>
    <x v="17"/>
    <x v="9"/>
  </r>
  <r>
    <x v="18"/>
    <x v="13"/>
  </r>
  <r>
    <x v="19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5"/>
  </r>
  <r>
    <x v="1"/>
    <n v="7"/>
  </r>
  <r>
    <x v="2"/>
    <n v="6"/>
  </r>
  <r>
    <x v="3"/>
    <n v="10"/>
  </r>
  <r>
    <x v="4"/>
    <n v="10"/>
  </r>
  <r>
    <x v="5"/>
    <n v="5"/>
  </r>
  <r>
    <x v="6"/>
    <n v="12"/>
  </r>
  <r>
    <x v="7"/>
    <n v="25"/>
  </r>
  <r>
    <x v="8"/>
    <n v="8"/>
  </r>
  <r>
    <x v="9"/>
    <n v="10"/>
  </r>
  <r>
    <x v="10"/>
    <n v="10"/>
  </r>
  <r>
    <x v="11"/>
    <n v="25"/>
  </r>
  <r>
    <x v="11"/>
    <n v="35"/>
  </r>
  <r>
    <x v="12"/>
    <n v="50"/>
  </r>
  <r>
    <x v="13"/>
    <n v="10"/>
  </r>
  <r>
    <x v="14"/>
    <n v="62"/>
  </r>
  <r>
    <x v="15"/>
    <n v="50"/>
  </r>
  <r>
    <x v="16"/>
    <n v="20"/>
  </r>
  <r>
    <x v="17"/>
    <n v="30"/>
  </r>
  <r>
    <x v="18"/>
    <n v="55"/>
  </r>
  <r>
    <x v="19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3"/>
  </r>
  <r>
    <x v="1"/>
    <n v="0"/>
  </r>
  <r>
    <x v="2"/>
    <n v="2"/>
  </r>
  <r>
    <x v="3"/>
    <n v="0"/>
  </r>
  <r>
    <x v="4"/>
    <n v="5"/>
  </r>
  <r>
    <x v="5"/>
    <n v="2"/>
  </r>
  <r>
    <x v="6"/>
    <n v="2"/>
  </r>
  <r>
    <x v="7"/>
    <n v="1"/>
  </r>
  <r>
    <x v="8"/>
    <n v="0"/>
  </r>
  <r>
    <x v="8"/>
    <n v="5"/>
  </r>
  <r>
    <x v="9"/>
    <n v="10"/>
  </r>
  <r>
    <x v="10"/>
    <n v="0"/>
  </r>
  <r>
    <x v="11"/>
    <n v="2"/>
  </r>
  <r>
    <x v="12"/>
    <n v="0"/>
  </r>
  <r>
    <x v="13"/>
    <n v="5"/>
  </r>
  <r>
    <x v="14"/>
    <n v="5"/>
  </r>
  <r>
    <x v="15"/>
    <n v="5"/>
  </r>
  <r>
    <x v="16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20"/>
  </r>
  <r>
    <x v="1"/>
    <n v="150"/>
  </r>
  <r>
    <x v="2"/>
    <n v="125.39999999999998"/>
  </r>
  <r>
    <x v="3"/>
    <n v="140.00000000000003"/>
  </r>
  <r>
    <x v="4"/>
    <n v="800"/>
  </r>
  <r>
    <x v="5"/>
    <n v="255"/>
  </r>
  <r>
    <x v="6"/>
    <n v="1140"/>
  </r>
  <r>
    <x v="7"/>
    <n v="500"/>
  </r>
  <r>
    <x v="8"/>
    <n v="270"/>
  </r>
  <r>
    <x v="9"/>
    <n v="2760"/>
  </r>
  <r>
    <x v="10"/>
    <n v="405.00000000000006"/>
  </r>
  <r>
    <x v="11"/>
    <n v="600"/>
  </r>
  <r>
    <x v="11"/>
    <n v="5250"/>
  </r>
  <r>
    <x v="12"/>
    <n v="480"/>
  </r>
  <r>
    <x v="13"/>
    <n v="189"/>
  </r>
  <r>
    <x v="14"/>
    <n v="1110"/>
  </r>
  <r>
    <x v="15"/>
    <n v="3895"/>
  </r>
  <r>
    <x v="16"/>
    <n v="3450"/>
  </r>
  <r>
    <x v="17"/>
    <n v="4022.25"/>
  </r>
  <r>
    <x v="18"/>
    <n v="1150"/>
  </r>
  <r>
    <x v="19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78FD7-CBB6-45B5-A32B-7F98AA840424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ategoria ">
  <location ref="L1:M22" firstHeaderRow="1" firstDataRow="1" firstDataCol="1"/>
  <pivotFields count="2">
    <pivotField axis="axisRow" showAll="0">
      <items count="21">
        <item x="14"/>
        <item x="2"/>
        <item x="1"/>
        <item x="11"/>
        <item x="6"/>
        <item x="5"/>
        <item x="7"/>
        <item x="8"/>
        <item x="12"/>
        <item x="13"/>
        <item x="18"/>
        <item x="0"/>
        <item x="4"/>
        <item x="9"/>
        <item x="10"/>
        <item x="19"/>
        <item x="3"/>
        <item x="16"/>
        <item x="15"/>
        <item x="17"/>
        <item t="default"/>
      </items>
    </pivotField>
    <pivotField dataField="1"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Lucro " fld="1" baseField="0" baseItem="0" numFmtId="16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AB55B-1195-4B42-BF64-5E0722433739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Categoria ">
  <location ref="I1:J19" firstHeaderRow="1" firstDataRow="1" firstDataCol="1"/>
  <pivotFields count="2">
    <pivotField axis="axisRow" showAll="0">
      <items count="18">
        <item x="11"/>
        <item x="8"/>
        <item x="3"/>
        <item x="2"/>
        <item x="4"/>
        <item x="5"/>
        <item x="9"/>
        <item x="10"/>
        <item x="15"/>
        <item x="1"/>
        <item x="6"/>
        <item x="7"/>
        <item x="16"/>
        <item x="0"/>
        <item x="13"/>
        <item x="12"/>
        <item x="14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Estoque final 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479A7-CBE4-4B6B-A07E-97BF2D0297E3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ategoria ">
  <location ref="D1:E22" firstHeaderRow="1" firstDataRow="1" firstDataCol="1"/>
  <pivotFields count="2">
    <pivotField axis="axisRow" showAll="0">
      <items count="21">
        <item x="14"/>
        <item x="2"/>
        <item x="1"/>
        <item x="11"/>
        <item x="6"/>
        <item x="5"/>
        <item x="7"/>
        <item x="8"/>
        <item x="12"/>
        <item x="13"/>
        <item x="18"/>
        <item x="0"/>
        <item x="4"/>
        <item x="9"/>
        <item x="10"/>
        <item x="19"/>
        <item x="3"/>
        <item x="16"/>
        <item x="15"/>
        <item x="17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 Saldo inicial de estoque 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7E2D-B9B9-476D-94E7-CC3FC7788CF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Categoria ">
  <location ref="A1:B22" firstHeaderRow="1" firstDataRow="1" firstDataCol="1"/>
  <pivotFields count="2">
    <pivotField axis="axisRow" showAll="0">
      <items count="21">
        <item x="14"/>
        <item x="2"/>
        <item x="1"/>
        <item x="11"/>
        <item x="6"/>
        <item x="5"/>
        <item x="7"/>
        <item x="8"/>
        <item x="12"/>
        <item x="13"/>
        <item x="18"/>
        <item x="0"/>
        <item x="4"/>
        <item x="9"/>
        <item x="10"/>
        <item x="19"/>
        <item x="3"/>
        <item x="16"/>
        <item x="15"/>
        <item x="17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Quantidades de venda 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D677E-E253-422B-9A9F-7A784DE92348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G19" firstHeaderRow="1" firstDataRow="1" firstDataCol="1"/>
  <pivotFields count="2">
    <pivotField axis="axisRow" showAll="0">
      <items count="18">
        <item x="11"/>
        <item x="8"/>
        <item x="3"/>
        <item x="2"/>
        <item x="4"/>
        <item x="5"/>
        <item x="9"/>
        <item x="10"/>
        <item x="15"/>
        <item x="1"/>
        <item x="6"/>
        <item x="7"/>
        <item x="16"/>
        <item x="0"/>
        <item x="13"/>
        <item x="12"/>
        <item x="14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0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A5D6-3D15-47B8-8F8C-F9706649B553}">
  <sheetPr>
    <tabColor theme="8" tint="0.59999389629810485"/>
  </sheetPr>
  <dimension ref="A1:M23"/>
  <sheetViews>
    <sheetView workbookViewId="0">
      <selection activeCell="D10" sqref="D10"/>
    </sheetView>
  </sheetViews>
  <sheetFormatPr defaultRowHeight="15" x14ac:dyDescent="0.25"/>
  <cols>
    <col min="1" max="1" width="24.7109375" customWidth="1"/>
    <col min="2" max="2" width="12.42578125" customWidth="1"/>
    <col min="3" max="3" width="20.42578125" style="1" bestFit="1" customWidth="1"/>
    <col min="4" max="4" width="16.140625" style="1" customWidth="1"/>
    <col min="5" max="5" width="13.5703125" customWidth="1"/>
    <col min="6" max="6" width="11.7109375" customWidth="1"/>
    <col min="8" max="8" width="24.7109375" customWidth="1"/>
    <col min="9" max="9" width="22.85546875" bestFit="1" customWidth="1"/>
    <col min="10" max="10" width="22.85546875" customWidth="1"/>
    <col min="11" max="11" width="2.7109375" customWidth="1"/>
    <col min="12" max="12" width="24.85546875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s="1" t="s">
        <v>27</v>
      </c>
      <c r="D1" s="1" t="s">
        <v>2</v>
      </c>
      <c r="E1" t="s">
        <v>3</v>
      </c>
      <c r="F1" t="s">
        <v>4</v>
      </c>
      <c r="H1" t="s">
        <v>25</v>
      </c>
      <c r="I1" t="s">
        <v>28</v>
      </c>
      <c r="L1" t="s">
        <v>0</v>
      </c>
      <c r="M1" t="s">
        <v>26</v>
      </c>
    </row>
    <row r="2" spans="1:13" x14ac:dyDescent="0.25">
      <c r="A2" t="s">
        <v>5</v>
      </c>
      <c r="B2">
        <v>3</v>
      </c>
      <c r="C2" s="1">
        <v>85</v>
      </c>
      <c r="D2" s="1">
        <f t="shared" ref="D2:D22" si="0">C2*B2</f>
        <v>255</v>
      </c>
      <c r="E2">
        <v>45</v>
      </c>
      <c r="F2">
        <f t="shared" ref="F2:F22" si="1">E2*B2</f>
        <v>135</v>
      </c>
      <c r="H2" t="s">
        <v>5</v>
      </c>
      <c r="I2">
        <v>5</v>
      </c>
      <c r="J2">
        <v>2</v>
      </c>
      <c r="L2" t="s">
        <v>5</v>
      </c>
      <c r="M2" s="1">
        <f>D2-F2</f>
        <v>120</v>
      </c>
    </row>
    <row r="3" spans="1:13" x14ac:dyDescent="0.25">
      <c r="A3" t="s">
        <v>6</v>
      </c>
      <c r="B3">
        <v>5</v>
      </c>
      <c r="C3" s="1">
        <v>65</v>
      </c>
      <c r="D3" s="1">
        <f t="shared" si="0"/>
        <v>325</v>
      </c>
      <c r="E3">
        <v>35</v>
      </c>
      <c r="F3">
        <f t="shared" si="1"/>
        <v>175</v>
      </c>
      <c r="H3" t="s">
        <v>6</v>
      </c>
      <c r="I3">
        <v>7</v>
      </c>
      <c r="J3">
        <v>2</v>
      </c>
      <c r="L3" t="s">
        <v>6</v>
      </c>
      <c r="M3" s="1">
        <f t="shared" ref="M3:M22" si="2">D3-F3</f>
        <v>150</v>
      </c>
    </row>
    <row r="4" spans="1:13" x14ac:dyDescent="0.25">
      <c r="A4" t="s">
        <v>7</v>
      </c>
      <c r="B4">
        <v>6</v>
      </c>
      <c r="C4" s="1">
        <v>35.9</v>
      </c>
      <c r="D4" s="1">
        <f t="shared" si="0"/>
        <v>215.39999999999998</v>
      </c>
      <c r="E4">
        <v>15</v>
      </c>
      <c r="F4">
        <f t="shared" si="1"/>
        <v>90</v>
      </c>
      <c r="H4" t="s">
        <v>7</v>
      </c>
      <c r="I4">
        <v>6</v>
      </c>
      <c r="J4">
        <v>0</v>
      </c>
      <c r="L4" t="s">
        <v>7</v>
      </c>
      <c r="M4" s="1">
        <f t="shared" si="2"/>
        <v>125.39999999999998</v>
      </c>
    </row>
    <row r="5" spans="1:13" x14ac:dyDescent="0.25">
      <c r="A5" t="s">
        <v>8</v>
      </c>
      <c r="B5">
        <v>7</v>
      </c>
      <c r="C5" s="1">
        <v>45.9</v>
      </c>
      <c r="D5" s="1">
        <f t="shared" si="0"/>
        <v>321.3</v>
      </c>
      <c r="E5">
        <v>25.9</v>
      </c>
      <c r="F5">
        <f t="shared" si="1"/>
        <v>181.29999999999998</v>
      </c>
      <c r="H5" t="s">
        <v>8</v>
      </c>
      <c r="I5">
        <v>10</v>
      </c>
      <c r="J5">
        <v>3</v>
      </c>
      <c r="L5" t="s">
        <v>8</v>
      </c>
      <c r="M5" s="1">
        <f t="shared" si="2"/>
        <v>140.00000000000003</v>
      </c>
    </row>
    <row r="6" spans="1:13" x14ac:dyDescent="0.25">
      <c r="A6" t="s">
        <v>9</v>
      </c>
      <c r="B6">
        <v>10</v>
      </c>
      <c r="C6" s="1">
        <v>135</v>
      </c>
      <c r="D6" s="1">
        <f t="shared" si="0"/>
        <v>1350</v>
      </c>
      <c r="E6">
        <v>55</v>
      </c>
      <c r="F6">
        <f t="shared" si="1"/>
        <v>550</v>
      </c>
      <c r="H6" t="s">
        <v>9</v>
      </c>
      <c r="I6">
        <v>10</v>
      </c>
      <c r="J6">
        <v>0</v>
      </c>
      <c r="L6" t="s">
        <v>9</v>
      </c>
      <c r="M6" s="1">
        <f t="shared" si="2"/>
        <v>800</v>
      </c>
    </row>
    <row r="7" spans="1:13" x14ac:dyDescent="0.25">
      <c r="A7" t="s">
        <v>10</v>
      </c>
      <c r="B7">
        <v>3</v>
      </c>
      <c r="C7" s="1">
        <v>145</v>
      </c>
      <c r="D7" s="1">
        <f t="shared" si="0"/>
        <v>435</v>
      </c>
      <c r="E7">
        <v>60</v>
      </c>
      <c r="F7">
        <f t="shared" si="1"/>
        <v>180</v>
      </c>
      <c r="H7" t="s">
        <v>10</v>
      </c>
      <c r="I7">
        <v>5</v>
      </c>
      <c r="J7">
        <v>2</v>
      </c>
      <c r="L7" t="s">
        <v>10</v>
      </c>
      <c r="M7" s="1">
        <f t="shared" si="2"/>
        <v>255</v>
      </c>
    </row>
    <row r="8" spans="1:13" x14ac:dyDescent="0.25">
      <c r="A8" t="s">
        <v>11</v>
      </c>
      <c r="B8">
        <v>12</v>
      </c>
      <c r="C8" s="1">
        <v>165</v>
      </c>
      <c r="D8" s="1">
        <f t="shared" si="0"/>
        <v>1980</v>
      </c>
      <c r="E8">
        <v>70</v>
      </c>
      <c r="F8">
        <f t="shared" si="1"/>
        <v>840</v>
      </c>
      <c r="H8" t="s">
        <v>11</v>
      </c>
      <c r="I8">
        <v>12</v>
      </c>
      <c r="J8">
        <v>0</v>
      </c>
      <c r="L8" t="s">
        <v>11</v>
      </c>
      <c r="M8" s="1">
        <f t="shared" si="2"/>
        <v>1140</v>
      </c>
    </row>
    <row r="9" spans="1:13" x14ac:dyDescent="0.25">
      <c r="A9" t="s">
        <v>12</v>
      </c>
      <c r="B9">
        <v>20</v>
      </c>
      <c r="C9" s="1">
        <v>55</v>
      </c>
      <c r="D9" s="1">
        <f t="shared" si="0"/>
        <v>1100</v>
      </c>
      <c r="E9">
        <v>30</v>
      </c>
      <c r="F9">
        <f t="shared" si="1"/>
        <v>600</v>
      </c>
      <c r="H9" t="s">
        <v>12</v>
      </c>
      <c r="I9">
        <v>25</v>
      </c>
      <c r="J9">
        <v>5</v>
      </c>
      <c r="L9" t="s">
        <v>12</v>
      </c>
      <c r="M9" s="1">
        <f t="shared" si="2"/>
        <v>500</v>
      </c>
    </row>
    <row r="10" spans="1:13" x14ac:dyDescent="0.25">
      <c r="A10" t="s">
        <v>13</v>
      </c>
      <c r="B10">
        <v>6</v>
      </c>
      <c r="C10" s="1">
        <v>75</v>
      </c>
      <c r="D10" s="1">
        <f t="shared" si="0"/>
        <v>450</v>
      </c>
      <c r="E10">
        <v>30</v>
      </c>
      <c r="F10">
        <f t="shared" si="1"/>
        <v>180</v>
      </c>
      <c r="H10" t="s">
        <v>13</v>
      </c>
      <c r="I10">
        <v>8</v>
      </c>
      <c r="J10">
        <v>2</v>
      </c>
      <c r="L10" t="s">
        <v>13</v>
      </c>
      <c r="M10" s="1">
        <f t="shared" si="2"/>
        <v>270</v>
      </c>
    </row>
    <row r="11" spans="1:13" x14ac:dyDescent="0.25">
      <c r="A11" t="s">
        <v>14</v>
      </c>
      <c r="B11">
        <v>8</v>
      </c>
      <c r="C11" s="1">
        <v>475</v>
      </c>
      <c r="D11" s="1">
        <f t="shared" si="0"/>
        <v>3800</v>
      </c>
      <c r="E11">
        <v>130</v>
      </c>
      <c r="F11">
        <f t="shared" si="1"/>
        <v>1040</v>
      </c>
      <c r="H11" t="s">
        <v>14</v>
      </c>
      <c r="I11">
        <v>10</v>
      </c>
      <c r="J11">
        <v>2</v>
      </c>
      <c r="L11" t="s">
        <v>14</v>
      </c>
      <c r="M11" s="1">
        <f t="shared" si="2"/>
        <v>2760</v>
      </c>
    </row>
    <row r="12" spans="1:13" x14ac:dyDescent="0.25">
      <c r="A12" t="s">
        <v>15</v>
      </c>
      <c r="B12">
        <v>9</v>
      </c>
      <c r="C12" s="1">
        <v>75.900000000000006</v>
      </c>
      <c r="D12" s="1">
        <f t="shared" si="0"/>
        <v>683.1</v>
      </c>
      <c r="E12">
        <v>30.9</v>
      </c>
      <c r="F12">
        <f t="shared" si="1"/>
        <v>278.09999999999997</v>
      </c>
      <c r="H12" t="s">
        <v>15</v>
      </c>
      <c r="I12">
        <v>10</v>
      </c>
      <c r="J12">
        <v>1</v>
      </c>
      <c r="L12" t="s">
        <v>15</v>
      </c>
      <c r="M12" s="1">
        <f t="shared" si="2"/>
        <v>405.00000000000006</v>
      </c>
    </row>
    <row r="13" spans="1:13" x14ac:dyDescent="0.25">
      <c r="A13" t="s">
        <v>16</v>
      </c>
      <c r="B13">
        <v>25</v>
      </c>
      <c r="C13" s="1">
        <v>39.9</v>
      </c>
      <c r="D13" s="1">
        <f t="shared" si="0"/>
        <v>997.5</v>
      </c>
      <c r="E13">
        <v>15.9</v>
      </c>
      <c r="F13">
        <f t="shared" si="1"/>
        <v>397.5</v>
      </c>
      <c r="H13" t="s">
        <v>16</v>
      </c>
      <c r="I13">
        <v>25</v>
      </c>
      <c r="J13">
        <v>0</v>
      </c>
      <c r="L13" t="s">
        <v>16</v>
      </c>
      <c r="M13" s="1">
        <f t="shared" si="2"/>
        <v>600</v>
      </c>
    </row>
    <row r="14" spans="1:13" x14ac:dyDescent="0.25">
      <c r="A14" t="s">
        <v>16</v>
      </c>
      <c r="B14">
        <v>30</v>
      </c>
      <c r="C14" s="1">
        <v>275</v>
      </c>
      <c r="D14" s="1">
        <f t="shared" si="0"/>
        <v>8250</v>
      </c>
      <c r="E14">
        <v>100</v>
      </c>
      <c r="F14">
        <f t="shared" si="1"/>
        <v>3000</v>
      </c>
      <c r="H14" t="s">
        <v>16</v>
      </c>
      <c r="I14">
        <v>35</v>
      </c>
      <c r="J14">
        <v>5</v>
      </c>
      <c r="L14" t="s">
        <v>16</v>
      </c>
      <c r="M14" s="1">
        <f t="shared" si="2"/>
        <v>5250</v>
      </c>
    </row>
    <row r="15" spans="1:13" x14ac:dyDescent="0.25">
      <c r="A15" t="s">
        <v>17</v>
      </c>
      <c r="B15">
        <v>40</v>
      </c>
      <c r="C15" s="1">
        <v>19.899999999999999</v>
      </c>
      <c r="D15" s="1">
        <f t="shared" si="0"/>
        <v>796</v>
      </c>
      <c r="E15">
        <v>7.9</v>
      </c>
      <c r="F15">
        <f t="shared" si="1"/>
        <v>316</v>
      </c>
      <c r="H15" t="s">
        <v>17</v>
      </c>
      <c r="I15">
        <v>50</v>
      </c>
      <c r="J15">
        <v>10</v>
      </c>
      <c r="L15" t="s">
        <v>17</v>
      </c>
      <c r="M15" s="1">
        <f t="shared" si="2"/>
        <v>480</v>
      </c>
    </row>
    <row r="16" spans="1:13" x14ac:dyDescent="0.25">
      <c r="A16" t="s">
        <v>18</v>
      </c>
      <c r="B16">
        <v>10</v>
      </c>
      <c r="C16" s="1">
        <v>25.9</v>
      </c>
      <c r="D16" s="1">
        <f t="shared" si="0"/>
        <v>259</v>
      </c>
      <c r="E16">
        <v>7</v>
      </c>
      <c r="F16">
        <f t="shared" si="1"/>
        <v>70</v>
      </c>
      <c r="H16" t="s">
        <v>18</v>
      </c>
      <c r="I16">
        <v>10</v>
      </c>
      <c r="J16">
        <v>0</v>
      </c>
      <c r="L16" t="s">
        <v>18</v>
      </c>
      <c r="M16" s="1">
        <f t="shared" si="2"/>
        <v>189</v>
      </c>
    </row>
    <row r="17" spans="1:13" x14ac:dyDescent="0.25">
      <c r="A17" t="s">
        <v>19</v>
      </c>
      <c r="B17">
        <v>60</v>
      </c>
      <c r="C17" s="1">
        <v>25</v>
      </c>
      <c r="D17" s="1">
        <f t="shared" si="0"/>
        <v>1500</v>
      </c>
      <c r="E17">
        <v>6.5</v>
      </c>
      <c r="F17">
        <f t="shared" si="1"/>
        <v>390</v>
      </c>
      <c r="H17" t="s">
        <v>19</v>
      </c>
      <c r="I17">
        <v>62</v>
      </c>
      <c r="J17">
        <v>2</v>
      </c>
      <c r="L17" t="s">
        <v>19</v>
      </c>
      <c r="M17" s="1">
        <f t="shared" si="2"/>
        <v>1110</v>
      </c>
    </row>
    <row r="18" spans="1:13" x14ac:dyDescent="0.25">
      <c r="A18" t="s">
        <v>20</v>
      </c>
      <c r="B18">
        <v>50</v>
      </c>
      <c r="C18" s="1">
        <v>132.9</v>
      </c>
      <c r="D18" s="1">
        <f t="shared" si="0"/>
        <v>6645</v>
      </c>
      <c r="E18">
        <v>55</v>
      </c>
      <c r="F18">
        <f t="shared" si="1"/>
        <v>2750</v>
      </c>
      <c r="H18" t="s">
        <v>20</v>
      </c>
      <c r="I18">
        <v>50</v>
      </c>
      <c r="J18">
        <v>0</v>
      </c>
      <c r="L18" t="s">
        <v>20</v>
      </c>
      <c r="M18" s="1">
        <f t="shared" si="2"/>
        <v>3895</v>
      </c>
    </row>
    <row r="19" spans="1:13" x14ac:dyDescent="0.25">
      <c r="A19" t="s">
        <v>21</v>
      </c>
      <c r="B19">
        <v>15</v>
      </c>
      <c r="C19" s="1">
        <v>350</v>
      </c>
      <c r="D19" s="1">
        <f t="shared" si="0"/>
        <v>5250</v>
      </c>
      <c r="E19">
        <v>120</v>
      </c>
      <c r="F19">
        <f t="shared" si="1"/>
        <v>1800</v>
      </c>
      <c r="H19" t="s">
        <v>21</v>
      </c>
      <c r="I19">
        <v>20</v>
      </c>
      <c r="J19">
        <v>5</v>
      </c>
      <c r="L19" t="s">
        <v>21</v>
      </c>
      <c r="M19" s="1">
        <f t="shared" si="2"/>
        <v>3450</v>
      </c>
    </row>
    <row r="20" spans="1:13" x14ac:dyDescent="0.25">
      <c r="A20" t="s">
        <v>22</v>
      </c>
      <c r="B20">
        <v>25</v>
      </c>
      <c r="C20" s="1">
        <v>275.89</v>
      </c>
      <c r="D20" s="1">
        <f t="shared" si="0"/>
        <v>6897.25</v>
      </c>
      <c r="E20">
        <v>115</v>
      </c>
      <c r="F20">
        <f t="shared" si="1"/>
        <v>2875</v>
      </c>
      <c r="H20" t="s">
        <v>22</v>
      </c>
      <c r="I20">
        <v>30</v>
      </c>
      <c r="J20">
        <v>5</v>
      </c>
      <c r="L20" t="s">
        <v>22</v>
      </c>
      <c r="M20" s="1">
        <f t="shared" si="2"/>
        <v>4022.25</v>
      </c>
    </row>
    <row r="21" spans="1:13" x14ac:dyDescent="0.25">
      <c r="A21" t="s">
        <v>24</v>
      </c>
      <c r="B21">
        <v>50</v>
      </c>
      <c r="C21" s="1">
        <v>35.9</v>
      </c>
      <c r="D21" s="1">
        <f t="shared" si="0"/>
        <v>1795</v>
      </c>
      <c r="E21">
        <v>12.9</v>
      </c>
      <c r="F21">
        <f t="shared" si="1"/>
        <v>645</v>
      </c>
      <c r="H21" t="s">
        <v>24</v>
      </c>
      <c r="I21">
        <v>55</v>
      </c>
      <c r="J21">
        <v>5</v>
      </c>
      <c r="L21" t="s">
        <v>24</v>
      </c>
      <c r="M21" s="1">
        <f t="shared" si="2"/>
        <v>1150</v>
      </c>
    </row>
    <row r="22" spans="1:13" x14ac:dyDescent="0.25">
      <c r="A22" t="s">
        <v>23</v>
      </c>
      <c r="B22">
        <v>15</v>
      </c>
      <c r="C22" s="1">
        <v>49.9</v>
      </c>
      <c r="D22" s="1">
        <f t="shared" si="0"/>
        <v>748.5</v>
      </c>
      <c r="E22">
        <v>25.9</v>
      </c>
      <c r="F22">
        <f t="shared" si="1"/>
        <v>388.5</v>
      </c>
      <c r="H22" t="s">
        <v>23</v>
      </c>
      <c r="I22">
        <v>15</v>
      </c>
      <c r="J22">
        <v>5</v>
      </c>
      <c r="L22" t="s">
        <v>23</v>
      </c>
      <c r="M22" s="1">
        <f t="shared" si="2"/>
        <v>360</v>
      </c>
    </row>
    <row r="23" spans="1:13" x14ac:dyDescent="0.25">
      <c r="B23" s="1"/>
      <c r="D2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374F-4953-4065-8608-84AB98D59DD8}">
  <dimension ref="A1:M22"/>
  <sheetViews>
    <sheetView topLeftCell="B1" workbookViewId="0">
      <selection activeCell="G21" sqref="G21"/>
    </sheetView>
  </sheetViews>
  <sheetFormatPr defaultRowHeight="15" x14ac:dyDescent="0.25"/>
  <cols>
    <col min="1" max="1" width="24.7109375" bestFit="1" customWidth="1"/>
    <col min="2" max="2" width="20.5703125" customWidth="1"/>
    <col min="3" max="3" width="12.7109375" customWidth="1"/>
    <col min="4" max="4" width="24.7109375" bestFit="1" customWidth="1"/>
    <col min="5" max="5" width="17.7109375" customWidth="1"/>
    <col min="6" max="6" width="24.7109375" bestFit="1" customWidth="1"/>
    <col min="7" max="7" width="10.140625" bestFit="1" customWidth="1"/>
    <col min="9" max="9" width="24.7109375" bestFit="1" customWidth="1"/>
    <col min="10" max="10" width="13.42578125" bestFit="1" customWidth="1"/>
    <col min="12" max="12" width="24.7109375" bestFit="1" customWidth="1"/>
    <col min="13" max="13" width="14.7109375" style="1" bestFit="1" customWidth="1"/>
    <col min="15" max="15" width="24.7109375" bestFit="1" customWidth="1"/>
    <col min="16" max="16" width="10.140625" bestFit="1" customWidth="1"/>
  </cols>
  <sheetData>
    <row r="1" spans="1:13" x14ac:dyDescent="0.25">
      <c r="A1" s="4" t="s">
        <v>32</v>
      </c>
      <c r="B1" t="s">
        <v>33</v>
      </c>
      <c r="D1" s="4" t="s">
        <v>32</v>
      </c>
      <c r="E1" t="s">
        <v>34</v>
      </c>
      <c r="F1" s="4" t="s">
        <v>30</v>
      </c>
      <c r="G1" t="s">
        <v>35</v>
      </c>
      <c r="I1" s="4" t="s">
        <v>32</v>
      </c>
      <c r="J1" t="s">
        <v>36</v>
      </c>
      <c r="L1" s="4" t="s">
        <v>32</v>
      </c>
      <c r="M1" s="1" t="s">
        <v>37</v>
      </c>
    </row>
    <row r="2" spans="1:13" x14ac:dyDescent="0.25">
      <c r="A2" s="5" t="s">
        <v>19</v>
      </c>
      <c r="B2">
        <v>60</v>
      </c>
      <c r="D2" s="5" t="s">
        <v>19</v>
      </c>
      <c r="E2">
        <v>62</v>
      </c>
      <c r="F2" s="5" t="s">
        <v>19</v>
      </c>
      <c r="G2">
        <v>2</v>
      </c>
      <c r="I2" s="5" t="s">
        <v>19</v>
      </c>
      <c r="J2" s="6">
        <v>2</v>
      </c>
      <c r="L2" s="5" t="s">
        <v>19</v>
      </c>
      <c r="M2" s="1">
        <v>1110</v>
      </c>
    </row>
    <row r="3" spans="1:13" x14ac:dyDescent="0.25">
      <c r="A3" s="5" t="s">
        <v>7</v>
      </c>
      <c r="B3">
        <v>6</v>
      </c>
      <c r="D3" s="5" t="s">
        <v>7</v>
      </c>
      <c r="E3">
        <v>6</v>
      </c>
      <c r="F3" s="5" t="s">
        <v>16</v>
      </c>
      <c r="G3">
        <v>5</v>
      </c>
      <c r="I3" s="5" t="s">
        <v>16</v>
      </c>
      <c r="J3" s="6">
        <v>5</v>
      </c>
      <c r="L3" s="5" t="s">
        <v>7</v>
      </c>
      <c r="M3" s="1">
        <v>125.39999999999998</v>
      </c>
    </row>
    <row r="4" spans="1:13" x14ac:dyDescent="0.25">
      <c r="A4" s="5" t="s">
        <v>6</v>
      </c>
      <c r="B4">
        <v>5</v>
      </c>
      <c r="D4" s="5" t="s">
        <v>6</v>
      </c>
      <c r="E4">
        <v>7</v>
      </c>
      <c r="F4" s="5" t="s">
        <v>11</v>
      </c>
      <c r="G4">
        <v>0</v>
      </c>
      <c r="I4" s="5" t="s">
        <v>11</v>
      </c>
      <c r="J4" s="6">
        <v>0</v>
      </c>
      <c r="L4" s="5" t="s">
        <v>6</v>
      </c>
      <c r="M4" s="1">
        <v>150</v>
      </c>
    </row>
    <row r="5" spans="1:13" x14ac:dyDescent="0.25">
      <c r="A5" s="5" t="s">
        <v>16</v>
      </c>
      <c r="B5">
        <v>55</v>
      </c>
      <c r="D5" s="5" t="s">
        <v>16</v>
      </c>
      <c r="E5">
        <v>60</v>
      </c>
      <c r="F5" s="5" t="s">
        <v>10</v>
      </c>
      <c r="G5">
        <v>2</v>
      </c>
      <c r="I5" s="5" t="s">
        <v>10</v>
      </c>
      <c r="J5" s="6">
        <v>2</v>
      </c>
      <c r="L5" s="5" t="s">
        <v>16</v>
      </c>
      <c r="M5" s="1">
        <v>5850</v>
      </c>
    </row>
    <row r="6" spans="1:13" x14ac:dyDescent="0.25">
      <c r="A6" s="5" t="s">
        <v>11</v>
      </c>
      <c r="B6">
        <v>12</v>
      </c>
      <c r="D6" s="5" t="s">
        <v>11</v>
      </c>
      <c r="E6">
        <v>12</v>
      </c>
      <c r="F6" s="5" t="s">
        <v>12</v>
      </c>
      <c r="G6">
        <v>5</v>
      </c>
      <c r="I6" s="5" t="s">
        <v>12</v>
      </c>
      <c r="J6" s="6">
        <v>5</v>
      </c>
      <c r="L6" s="5" t="s">
        <v>11</v>
      </c>
      <c r="M6" s="1">
        <v>1140</v>
      </c>
    </row>
    <row r="7" spans="1:13" x14ac:dyDescent="0.25">
      <c r="A7" s="5" t="s">
        <v>10</v>
      </c>
      <c r="B7">
        <v>3</v>
      </c>
      <c r="D7" s="5" t="s">
        <v>10</v>
      </c>
      <c r="E7">
        <v>5</v>
      </c>
      <c r="F7" s="5" t="s">
        <v>13</v>
      </c>
      <c r="G7">
        <v>2</v>
      </c>
      <c r="I7" s="5" t="s">
        <v>13</v>
      </c>
      <c r="J7" s="6">
        <v>2</v>
      </c>
      <c r="L7" s="5" t="s">
        <v>10</v>
      </c>
      <c r="M7" s="1">
        <v>255</v>
      </c>
    </row>
    <row r="8" spans="1:13" x14ac:dyDescent="0.25">
      <c r="A8" s="5" t="s">
        <v>12</v>
      </c>
      <c r="B8">
        <v>20</v>
      </c>
      <c r="D8" s="5" t="s">
        <v>12</v>
      </c>
      <c r="E8">
        <v>25</v>
      </c>
      <c r="F8" s="5" t="s">
        <v>17</v>
      </c>
      <c r="G8">
        <v>10</v>
      </c>
      <c r="I8" s="5" t="s">
        <v>17</v>
      </c>
      <c r="J8" s="6">
        <v>10</v>
      </c>
      <c r="L8" s="5" t="s">
        <v>12</v>
      </c>
      <c r="M8" s="1">
        <v>500</v>
      </c>
    </row>
    <row r="9" spans="1:13" x14ac:dyDescent="0.25">
      <c r="A9" s="5" t="s">
        <v>13</v>
      </c>
      <c r="B9">
        <v>6</v>
      </c>
      <c r="D9" s="5" t="s">
        <v>13</v>
      </c>
      <c r="E9">
        <v>8</v>
      </c>
      <c r="F9" s="5" t="s">
        <v>18</v>
      </c>
      <c r="G9">
        <v>0</v>
      </c>
      <c r="I9" s="5" t="s">
        <v>18</v>
      </c>
      <c r="J9" s="6">
        <v>0</v>
      </c>
      <c r="L9" s="5" t="s">
        <v>13</v>
      </c>
      <c r="M9" s="1">
        <v>270</v>
      </c>
    </row>
    <row r="10" spans="1:13" x14ac:dyDescent="0.25">
      <c r="A10" s="5" t="s">
        <v>17</v>
      </c>
      <c r="B10">
        <v>40</v>
      </c>
      <c r="D10" s="5" t="s">
        <v>17</v>
      </c>
      <c r="E10">
        <v>50</v>
      </c>
      <c r="F10" s="5" t="s">
        <v>24</v>
      </c>
      <c r="G10">
        <v>5</v>
      </c>
      <c r="I10" s="5" t="s">
        <v>24</v>
      </c>
      <c r="J10" s="6">
        <v>5</v>
      </c>
      <c r="L10" s="5" t="s">
        <v>17</v>
      </c>
      <c r="M10" s="1">
        <v>480</v>
      </c>
    </row>
    <row r="11" spans="1:13" x14ac:dyDescent="0.25">
      <c r="A11" s="5" t="s">
        <v>18</v>
      </c>
      <c r="B11">
        <v>10</v>
      </c>
      <c r="D11" s="5" t="s">
        <v>18</v>
      </c>
      <c r="E11">
        <v>10</v>
      </c>
      <c r="F11" s="5" t="s">
        <v>9</v>
      </c>
      <c r="G11">
        <v>0</v>
      </c>
      <c r="I11" s="5" t="s">
        <v>9</v>
      </c>
      <c r="J11" s="6">
        <v>0</v>
      </c>
      <c r="L11" s="5" t="s">
        <v>18</v>
      </c>
      <c r="M11" s="1">
        <v>189</v>
      </c>
    </row>
    <row r="12" spans="1:13" x14ac:dyDescent="0.25">
      <c r="A12" s="5" t="s">
        <v>24</v>
      </c>
      <c r="B12">
        <v>50</v>
      </c>
      <c r="D12" s="5" t="s">
        <v>24</v>
      </c>
      <c r="E12">
        <v>55</v>
      </c>
      <c r="F12" s="5" t="s">
        <v>14</v>
      </c>
      <c r="G12">
        <v>2</v>
      </c>
      <c r="I12" s="5" t="s">
        <v>14</v>
      </c>
      <c r="J12" s="6">
        <v>2</v>
      </c>
      <c r="L12" s="5" t="s">
        <v>24</v>
      </c>
      <c r="M12" s="1">
        <v>1150</v>
      </c>
    </row>
    <row r="13" spans="1:13" x14ac:dyDescent="0.25">
      <c r="A13" s="5" t="s">
        <v>5</v>
      </c>
      <c r="B13">
        <v>3</v>
      </c>
      <c r="D13" s="5" t="s">
        <v>5</v>
      </c>
      <c r="E13">
        <v>5</v>
      </c>
      <c r="F13" s="5" t="s">
        <v>15</v>
      </c>
      <c r="G13">
        <v>1</v>
      </c>
      <c r="I13" s="5" t="s">
        <v>15</v>
      </c>
      <c r="J13" s="6">
        <v>1</v>
      </c>
      <c r="L13" s="5" t="s">
        <v>5</v>
      </c>
      <c r="M13" s="1">
        <v>120</v>
      </c>
    </row>
    <row r="14" spans="1:13" x14ac:dyDescent="0.25">
      <c r="A14" s="5" t="s">
        <v>9</v>
      </c>
      <c r="B14">
        <v>10</v>
      </c>
      <c r="D14" s="5" t="s">
        <v>9</v>
      </c>
      <c r="E14">
        <v>10</v>
      </c>
      <c r="F14" s="5" t="s">
        <v>23</v>
      </c>
      <c r="G14">
        <v>5</v>
      </c>
      <c r="I14" s="5" t="s">
        <v>23</v>
      </c>
      <c r="J14" s="6">
        <v>5</v>
      </c>
      <c r="L14" s="5" t="s">
        <v>9</v>
      </c>
      <c r="M14" s="1">
        <v>800</v>
      </c>
    </row>
    <row r="15" spans="1:13" x14ac:dyDescent="0.25">
      <c r="A15" s="5" t="s">
        <v>14</v>
      </c>
      <c r="B15">
        <v>8</v>
      </c>
      <c r="D15" s="5" t="s">
        <v>14</v>
      </c>
      <c r="E15">
        <v>10</v>
      </c>
      <c r="F15" s="5" t="s">
        <v>8</v>
      </c>
      <c r="G15">
        <v>3</v>
      </c>
      <c r="I15" s="5" t="s">
        <v>8</v>
      </c>
      <c r="J15" s="6">
        <v>3</v>
      </c>
      <c r="L15" s="5" t="s">
        <v>14</v>
      </c>
      <c r="M15" s="1">
        <v>2760</v>
      </c>
    </row>
    <row r="16" spans="1:13" x14ac:dyDescent="0.25">
      <c r="A16" s="5" t="s">
        <v>15</v>
      </c>
      <c r="B16">
        <v>9</v>
      </c>
      <c r="D16" s="5" t="s">
        <v>15</v>
      </c>
      <c r="E16">
        <v>10</v>
      </c>
      <c r="F16" s="5" t="s">
        <v>21</v>
      </c>
      <c r="G16">
        <v>5</v>
      </c>
      <c r="I16" s="5" t="s">
        <v>21</v>
      </c>
      <c r="J16" s="6">
        <v>5</v>
      </c>
      <c r="L16" s="5" t="s">
        <v>15</v>
      </c>
      <c r="M16" s="1">
        <v>405.00000000000006</v>
      </c>
    </row>
    <row r="17" spans="1:13" x14ac:dyDescent="0.25">
      <c r="A17" s="5" t="s">
        <v>23</v>
      </c>
      <c r="B17">
        <v>15</v>
      </c>
      <c r="D17" s="5" t="s">
        <v>23</v>
      </c>
      <c r="E17">
        <v>15</v>
      </c>
      <c r="F17" s="5" t="s">
        <v>20</v>
      </c>
      <c r="G17">
        <v>0</v>
      </c>
      <c r="I17" s="5" t="s">
        <v>20</v>
      </c>
      <c r="J17" s="6">
        <v>0</v>
      </c>
      <c r="L17" s="5" t="s">
        <v>23</v>
      </c>
      <c r="M17" s="1">
        <v>360</v>
      </c>
    </row>
    <row r="18" spans="1:13" x14ac:dyDescent="0.25">
      <c r="A18" s="5" t="s">
        <v>8</v>
      </c>
      <c r="B18">
        <v>7</v>
      </c>
      <c r="D18" s="5" t="s">
        <v>8</v>
      </c>
      <c r="E18">
        <v>10</v>
      </c>
      <c r="F18" s="5" t="s">
        <v>22</v>
      </c>
      <c r="G18">
        <v>5</v>
      </c>
      <c r="I18" s="5" t="s">
        <v>22</v>
      </c>
      <c r="J18" s="6">
        <v>5</v>
      </c>
      <c r="L18" s="5" t="s">
        <v>8</v>
      </c>
      <c r="M18" s="1">
        <v>140.00000000000003</v>
      </c>
    </row>
    <row r="19" spans="1:13" x14ac:dyDescent="0.25">
      <c r="A19" s="5" t="s">
        <v>21</v>
      </c>
      <c r="B19">
        <v>15</v>
      </c>
      <c r="D19" s="5" t="s">
        <v>21</v>
      </c>
      <c r="E19">
        <v>20</v>
      </c>
      <c r="F19" s="5" t="s">
        <v>31</v>
      </c>
      <c r="G19">
        <v>52</v>
      </c>
      <c r="I19" s="5" t="s">
        <v>31</v>
      </c>
      <c r="J19" s="6">
        <v>52</v>
      </c>
      <c r="L19" s="5" t="s">
        <v>21</v>
      </c>
      <c r="M19" s="1">
        <v>3450</v>
      </c>
    </row>
    <row r="20" spans="1:13" x14ac:dyDescent="0.25">
      <c r="A20" s="5" t="s">
        <v>20</v>
      </c>
      <c r="B20">
        <v>50</v>
      </c>
      <c r="D20" s="5" t="s">
        <v>20</v>
      </c>
      <c r="E20">
        <v>50</v>
      </c>
      <c r="L20" s="5" t="s">
        <v>20</v>
      </c>
      <c r="M20" s="1">
        <v>3895</v>
      </c>
    </row>
    <row r="21" spans="1:13" x14ac:dyDescent="0.25">
      <c r="A21" s="5" t="s">
        <v>22</v>
      </c>
      <c r="B21">
        <v>25</v>
      </c>
      <c r="D21" s="5" t="s">
        <v>22</v>
      </c>
      <c r="E21">
        <v>30</v>
      </c>
      <c r="L21" s="5" t="s">
        <v>22</v>
      </c>
      <c r="M21" s="1">
        <v>4022.25</v>
      </c>
    </row>
    <row r="22" spans="1:13" x14ac:dyDescent="0.25">
      <c r="A22" s="5" t="s">
        <v>31</v>
      </c>
      <c r="B22">
        <v>409</v>
      </c>
      <c r="D22" s="5" t="s">
        <v>31</v>
      </c>
      <c r="E22">
        <v>460</v>
      </c>
      <c r="L22" s="5" t="s">
        <v>31</v>
      </c>
      <c r="M22" s="1">
        <v>27171.65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B5F5-D554-4200-B96A-FAE406EB4BC3}">
  <dimension ref="A1:B22"/>
  <sheetViews>
    <sheetView topLeftCell="A4" workbookViewId="0">
      <selection activeCell="B15" sqref="B15"/>
    </sheetView>
  </sheetViews>
  <sheetFormatPr defaultRowHeight="15" x14ac:dyDescent="0.25"/>
  <cols>
    <col min="1" max="1" width="24.7109375" customWidth="1"/>
    <col min="2" max="2" width="22.85546875" customWidth="1"/>
    <col min="3" max="3" width="23.7109375" customWidth="1"/>
  </cols>
  <sheetData>
    <row r="1" spans="1:2" x14ac:dyDescent="0.25">
      <c r="A1" t="s">
        <v>25</v>
      </c>
      <c r="B1" t="s">
        <v>29</v>
      </c>
    </row>
    <row r="2" spans="1:2" x14ac:dyDescent="0.25">
      <c r="A2" t="s">
        <v>5</v>
      </c>
      <c r="B2">
        <v>2</v>
      </c>
    </row>
    <row r="3" spans="1:2" x14ac:dyDescent="0.25">
      <c r="A3" t="s">
        <v>6</v>
      </c>
      <c r="B3">
        <v>2</v>
      </c>
    </row>
    <row r="4" spans="1:2" x14ac:dyDescent="0.25">
      <c r="A4" t="s">
        <v>7</v>
      </c>
      <c r="B4">
        <v>0</v>
      </c>
    </row>
    <row r="5" spans="1:2" x14ac:dyDescent="0.25">
      <c r="A5" t="s">
        <v>8</v>
      </c>
      <c r="B5">
        <v>3</v>
      </c>
    </row>
    <row r="6" spans="1:2" x14ac:dyDescent="0.25">
      <c r="A6" t="s">
        <v>9</v>
      </c>
      <c r="B6">
        <v>0</v>
      </c>
    </row>
    <row r="7" spans="1:2" x14ac:dyDescent="0.25">
      <c r="A7" t="s">
        <v>10</v>
      </c>
      <c r="B7">
        <v>2</v>
      </c>
    </row>
    <row r="8" spans="1:2" x14ac:dyDescent="0.25">
      <c r="A8" t="s">
        <v>11</v>
      </c>
      <c r="B8">
        <v>0</v>
      </c>
    </row>
    <row r="9" spans="1:2" x14ac:dyDescent="0.25">
      <c r="A9" t="s">
        <v>12</v>
      </c>
      <c r="B9">
        <v>5</v>
      </c>
    </row>
    <row r="10" spans="1:2" x14ac:dyDescent="0.25">
      <c r="A10" t="s">
        <v>13</v>
      </c>
      <c r="B10">
        <v>2</v>
      </c>
    </row>
    <row r="11" spans="1:2" x14ac:dyDescent="0.25">
      <c r="A11" t="s">
        <v>14</v>
      </c>
      <c r="B11">
        <v>2</v>
      </c>
    </row>
    <row r="12" spans="1:2" x14ac:dyDescent="0.25">
      <c r="A12" t="s">
        <v>15</v>
      </c>
      <c r="B12">
        <v>1</v>
      </c>
    </row>
    <row r="13" spans="1:2" x14ac:dyDescent="0.25">
      <c r="A13" t="s">
        <v>16</v>
      </c>
      <c r="B13">
        <v>0</v>
      </c>
    </row>
    <row r="14" spans="1:2" x14ac:dyDescent="0.25">
      <c r="A14" t="s">
        <v>16</v>
      </c>
      <c r="B14">
        <v>5</v>
      </c>
    </row>
    <row r="15" spans="1:2" x14ac:dyDescent="0.25">
      <c r="A15" t="s">
        <v>17</v>
      </c>
      <c r="B15">
        <v>10</v>
      </c>
    </row>
    <row r="16" spans="1:2" x14ac:dyDescent="0.25">
      <c r="A16" t="s">
        <v>18</v>
      </c>
      <c r="B16">
        <v>0</v>
      </c>
    </row>
    <row r="17" spans="1:2" x14ac:dyDescent="0.25">
      <c r="A17" t="s">
        <v>19</v>
      </c>
      <c r="B17">
        <v>2</v>
      </c>
    </row>
    <row r="18" spans="1:2" x14ac:dyDescent="0.25">
      <c r="A18" t="s">
        <v>20</v>
      </c>
      <c r="B18">
        <v>0</v>
      </c>
    </row>
    <row r="19" spans="1:2" x14ac:dyDescent="0.25">
      <c r="A19" t="s">
        <v>21</v>
      </c>
      <c r="B19">
        <v>5</v>
      </c>
    </row>
    <row r="20" spans="1:2" x14ac:dyDescent="0.25">
      <c r="A20" t="s">
        <v>22</v>
      </c>
      <c r="B20">
        <v>5</v>
      </c>
    </row>
    <row r="21" spans="1:2" x14ac:dyDescent="0.25">
      <c r="A21" t="s">
        <v>24</v>
      </c>
      <c r="B21">
        <v>5</v>
      </c>
    </row>
    <row r="22" spans="1:2" x14ac:dyDescent="0.25">
      <c r="A22" t="s">
        <v>23</v>
      </c>
      <c r="B22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EA40-8679-4E74-858D-5AD010B477EA}">
  <dimension ref="A1:U1"/>
  <sheetViews>
    <sheetView tabSelected="1" topLeftCell="B21" zoomScaleNormal="100" workbookViewId="0">
      <selection activeCell="F42" sqref="F42"/>
    </sheetView>
  </sheetViews>
  <sheetFormatPr defaultRowHeight="15" x14ac:dyDescent="0.25"/>
  <cols>
    <col min="1" max="1" width="9.140625" style="2"/>
    <col min="2" max="21" width="9.140625" style="3"/>
  </cols>
  <sheetData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Saida de estoque </vt:lpstr>
      <vt:lpstr>Tabela dinâmica </vt:lpstr>
      <vt:lpstr>Planilha5</vt:lpstr>
      <vt:lpstr>Gráficos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Mayumi Matsumoto</dc:creator>
  <cp:lastModifiedBy>Mayumi Matsumoto</cp:lastModifiedBy>
  <dcterms:created xsi:type="dcterms:W3CDTF">2024-12-31T13:16:12Z</dcterms:created>
  <dcterms:modified xsi:type="dcterms:W3CDTF">2025-01-02T19:58:45Z</dcterms:modified>
</cp:coreProperties>
</file>