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020" windowHeight="116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81" i="1" l="1"/>
  <c r="E81" i="1"/>
  <c r="E82" i="1"/>
  <c r="E83" i="1"/>
  <c r="F83" i="1" s="1"/>
  <c r="D45" i="1"/>
  <c r="G78" i="1"/>
  <c r="F78" i="1"/>
  <c r="C78" i="1"/>
  <c r="B78" i="1"/>
  <c r="G77" i="1"/>
  <c r="F77" i="1"/>
  <c r="C77" i="1"/>
  <c r="B77" i="1"/>
  <c r="H74" i="1"/>
  <c r="D74" i="1"/>
  <c r="H73" i="1"/>
  <c r="D73" i="1"/>
  <c r="H72" i="1"/>
  <c r="D72" i="1"/>
  <c r="H71" i="1"/>
  <c r="D71" i="1"/>
  <c r="H70" i="1"/>
  <c r="D70" i="1"/>
  <c r="H69" i="1"/>
  <c r="D69" i="1"/>
  <c r="H68" i="1"/>
  <c r="D68" i="1"/>
  <c r="H67" i="1"/>
  <c r="D67" i="1"/>
  <c r="H66" i="1"/>
  <c r="D66" i="1"/>
  <c r="H65" i="1"/>
  <c r="D65" i="1"/>
  <c r="H64" i="1"/>
  <c r="D64" i="1"/>
  <c r="H63" i="1"/>
  <c r="D63" i="1"/>
  <c r="H62" i="1"/>
  <c r="D62" i="1"/>
  <c r="H61" i="1"/>
  <c r="D61" i="1"/>
  <c r="H60" i="1"/>
  <c r="D60" i="1"/>
  <c r="H59" i="1"/>
  <c r="D59" i="1"/>
  <c r="D38" i="1"/>
  <c r="H38" i="1"/>
  <c r="D39" i="1"/>
  <c r="H39" i="1"/>
  <c r="D40" i="1"/>
  <c r="H40" i="1"/>
  <c r="D41" i="1"/>
  <c r="H41" i="1"/>
  <c r="D42" i="1"/>
  <c r="H42" i="1"/>
  <c r="D43" i="1"/>
  <c r="H43" i="1"/>
  <c r="D44" i="1"/>
  <c r="H44" i="1"/>
  <c r="H45" i="1"/>
  <c r="H77" i="1" l="1"/>
  <c r="F82" i="1"/>
  <c r="D78" i="1"/>
  <c r="C79" i="1"/>
  <c r="F79" i="1"/>
  <c r="G79" i="1"/>
  <c r="B79" i="1"/>
  <c r="D77" i="1"/>
  <c r="H78" i="1"/>
  <c r="H79" i="1" s="1"/>
  <c r="D30" i="1"/>
  <c r="D31" i="1"/>
  <c r="D34" i="1"/>
  <c r="D32" i="1"/>
  <c r="D33" i="1"/>
  <c r="D35" i="1"/>
  <c r="D36" i="1"/>
  <c r="D37" i="1"/>
  <c r="G49" i="1"/>
  <c r="F49" i="1"/>
  <c r="C49" i="1"/>
  <c r="B49" i="1"/>
  <c r="G48" i="1"/>
  <c r="F48" i="1"/>
  <c r="C48" i="1"/>
  <c r="B48" i="1"/>
  <c r="H37" i="1"/>
  <c r="H36" i="1"/>
  <c r="H35" i="1"/>
  <c r="H34" i="1"/>
  <c r="H33" i="1"/>
  <c r="H32" i="1"/>
  <c r="H31" i="1"/>
  <c r="H30" i="1"/>
  <c r="D79" i="1" l="1"/>
  <c r="E52" i="1"/>
  <c r="F52" i="1" s="1"/>
  <c r="F50" i="1"/>
  <c r="H49" i="1"/>
  <c r="G50" i="1"/>
  <c r="D48" i="1"/>
  <c r="C50" i="1"/>
  <c r="B50" i="1"/>
  <c r="D49" i="1"/>
  <c r="H48" i="1"/>
  <c r="F24" i="1"/>
  <c r="F25" i="1" s="1"/>
  <c r="E24" i="1"/>
  <c r="E25" i="1" s="1"/>
  <c r="E53" i="1" l="1"/>
  <c r="F53" i="1" s="1"/>
  <c r="H50" i="1"/>
  <c r="D50" i="1"/>
  <c r="H6" i="1"/>
  <c r="D8" i="1"/>
  <c r="D9" i="1"/>
  <c r="D10" i="1"/>
  <c r="D11" i="1"/>
  <c r="H8" i="1"/>
  <c r="H9" i="1"/>
  <c r="H10" i="1"/>
  <c r="H11" i="1"/>
  <c r="C15" i="1"/>
  <c r="B15" i="1"/>
  <c r="G15" i="1"/>
  <c r="F15" i="1"/>
  <c r="C14" i="1"/>
  <c r="B14" i="1"/>
  <c r="G14" i="1"/>
  <c r="F14" i="1"/>
  <c r="D5" i="1"/>
  <c r="D6" i="1"/>
  <c r="D7" i="1"/>
  <c r="D4" i="1"/>
  <c r="H5" i="1"/>
  <c r="H7" i="1"/>
  <c r="H4" i="1"/>
  <c r="G16" i="1" l="1"/>
  <c r="B16" i="1"/>
  <c r="E18" i="1"/>
  <c r="F18" i="1" s="1"/>
  <c r="C16" i="1"/>
  <c r="F16" i="1"/>
  <c r="H15" i="1"/>
  <c r="D14" i="1"/>
  <c r="D15" i="1"/>
  <c r="H14" i="1"/>
  <c r="H16" i="1" l="1"/>
  <c r="D16" i="1"/>
  <c r="E19" i="1"/>
  <c r="F19" i="1" s="1"/>
</calcChain>
</file>

<file path=xl/sharedStrings.xml><?xml version="1.0" encoding="utf-8"?>
<sst xmlns="http://schemas.openxmlformats.org/spreadsheetml/2006/main" count="48" uniqueCount="19">
  <si>
    <t>В среднем</t>
  </si>
  <si>
    <t>СКО</t>
  </si>
  <si>
    <t>Ускорение сборки результата</t>
  </si>
  <si>
    <t>Общее ускорение</t>
  </si>
  <si>
    <t>Без оптимизации</t>
  </si>
  <si>
    <t>Оптимизированный вариант</t>
  </si>
  <si>
    <t>Образец</t>
  </si>
  <si>
    <t>Результат</t>
  </si>
  <si>
    <t>Всего</t>
  </si>
  <si>
    <t>Размер неоптимизированного кода</t>
  </si>
  <si>
    <t>.cpp</t>
  </si>
  <si>
    <t>Размер оптимизированного кода</t>
  </si>
  <si>
    <t>Разница</t>
  </si>
  <si>
    <t>.exe</t>
  </si>
  <si>
    <t>Замена множества сплайсов отдельных элементов одним сплайсом статических элементов и переменных в него</t>
  </si>
  <si>
    <t>Замена копирования s-переменных функцией copy_stvar() на функцию alloc_node() (внутри alloc_copy_svar())</t>
  </si>
  <si>
    <t>СКО %</t>
  </si>
  <si>
    <t>Безусловное копирование s-переменных</t>
  </si>
  <si>
    <t>Ускорение сопоставления с образцом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</si>
</sst>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topLeftCell="A51" workbookViewId="0">
      <selection activeCell="I58" sqref="I58"/>
    </sheetView>
  </sheetViews>
  <sheetFormatPr defaultRowHeight="15" x14ac:dyDescent="0.25"/>
  <cols>
    <col min="1" max="1" width="10.5703125" bestFit="1" customWidth="1"/>
    <col min="2" max="2" width="9.28515625" customWidth="1"/>
    <col min="3" max="3" width="10" bestFit="1" customWidth="1"/>
    <col min="6" max="6" width="8.85546875" bestFit="1" customWidth="1"/>
    <col min="7" max="7" width="10" bestFit="1" customWidth="1"/>
    <col min="10" max="10" width="10.85546875" customWidth="1"/>
  </cols>
  <sheetData>
    <row r="1" spans="1:15" x14ac:dyDescent="0.25">
      <c r="A1" s="7" t="s">
        <v>14</v>
      </c>
      <c r="L1" s="1"/>
      <c r="O1" s="1"/>
    </row>
    <row r="2" spans="1:15" x14ac:dyDescent="0.25">
      <c r="B2" s="8" t="s">
        <v>4</v>
      </c>
      <c r="C2" s="8"/>
      <c r="D2" s="8"/>
      <c r="F2" s="8" t="s">
        <v>5</v>
      </c>
      <c r="G2" s="8"/>
      <c r="H2" s="8"/>
      <c r="L2" s="1"/>
      <c r="O2" s="1"/>
    </row>
    <row r="3" spans="1:15" x14ac:dyDescent="0.25">
      <c r="B3" s="2" t="s">
        <v>6</v>
      </c>
      <c r="C3" s="2" t="s">
        <v>7</v>
      </c>
      <c r="D3" s="2" t="s">
        <v>8</v>
      </c>
      <c r="E3" s="2"/>
      <c r="F3" s="2" t="s">
        <v>6</v>
      </c>
      <c r="G3" s="2" t="s">
        <v>7</v>
      </c>
      <c r="H3" s="2" t="s">
        <v>8</v>
      </c>
      <c r="L3" s="1"/>
      <c r="O3" s="1"/>
    </row>
    <row r="4" spans="1:15" x14ac:dyDescent="0.25">
      <c r="B4" s="4">
        <v>17.963999999999999</v>
      </c>
      <c r="C4" s="4">
        <v>26.995000000000001</v>
      </c>
      <c r="D4" s="4">
        <f t="shared" ref="D4:D11" si="0">B4+C4</f>
        <v>44.959000000000003</v>
      </c>
      <c r="E4" s="4"/>
      <c r="F4" s="4">
        <v>17.959</v>
      </c>
      <c r="G4" s="4">
        <v>20.227</v>
      </c>
      <c r="H4" s="4">
        <f t="shared" ref="H4:H11" si="1">F4+G4</f>
        <v>38.186</v>
      </c>
      <c r="O4" s="1"/>
    </row>
    <row r="5" spans="1:15" x14ac:dyDescent="0.25">
      <c r="B5" s="4">
        <v>18.995999999999999</v>
      </c>
      <c r="C5" s="4">
        <v>27.353000000000002</v>
      </c>
      <c r="D5" s="4">
        <f t="shared" si="0"/>
        <v>46.349000000000004</v>
      </c>
      <c r="E5" s="4"/>
      <c r="F5" s="4">
        <v>18.045999999999999</v>
      </c>
      <c r="G5" s="4">
        <v>20.163</v>
      </c>
      <c r="H5" s="4">
        <f t="shared" si="1"/>
        <v>38.209000000000003</v>
      </c>
      <c r="O5" s="1"/>
    </row>
    <row r="6" spans="1:15" x14ac:dyDescent="0.25">
      <c r="B6" s="4">
        <v>18.187999999999999</v>
      </c>
      <c r="C6" s="4">
        <v>26.927</v>
      </c>
      <c r="D6" s="4">
        <f t="shared" si="0"/>
        <v>45.114999999999995</v>
      </c>
      <c r="E6" s="4"/>
      <c r="F6" s="4">
        <v>19.795999999999999</v>
      </c>
      <c r="G6" s="4">
        <v>21.99</v>
      </c>
      <c r="H6" s="4">
        <f t="shared" si="1"/>
        <v>41.786000000000001</v>
      </c>
      <c r="O6" s="1"/>
    </row>
    <row r="7" spans="1:15" x14ac:dyDescent="0.25">
      <c r="B7" s="4">
        <v>17.952000000000002</v>
      </c>
      <c r="C7" s="4">
        <v>26.745000000000001</v>
      </c>
      <c r="D7" s="4">
        <f t="shared" si="0"/>
        <v>44.697000000000003</v>
      </c>
      <c r="E7" s="4"/>
      <c r="F7" s="4">
        <v>18.363</v>
      </c>
      <c r="G7" s="4">
        <v>20.620999999999999</v>
      </c>
      <c r="H7" s="4">
        <f t="shared" si="1"/>
        <v>38.983999999999995</v>
      </c>
      <c r="O7" s="1"/>
    </row>
    <row r="8" spans="1:15" x14ac:dyDescent="0.25">
      <c r="B8" s="4">
        <v>18.468</v>
      </c>
      <c r="C8" s="4">
        <v>26.411000000000001</v>
      </c>
      <c r="D8" s="4">
        <f t="shared" si="0"/>
        <v>44.879000000000005</v>
      </c>
      <c r="E8" s="4"/>
      <c r="F8" s="4">
        <v>18.523</v>
      </c>
      <c r="G8" s="4">
        <v>20.635000000000002</v>
      </c>
      <c r="H8" s="4">
        <f t="shared" si="1"/>
        <v>39.158000000000001</v>
      </c>
      <c r="O8" s="1"/>
    </row>
    <row r="9" spans="1:15" x14ac:dyDescent="0.25">
      <c r="B9" s="4">
        <v>18.797000000000001</v>
      </c>
      <c r="C9" s="4">
        <v>27.07</v>
      </c>
      <c r="D9" s="4">
        <f t="shared" si="0"/>
        <v>45.867000000000004</v>
      </c>
      <c r="E9" s="4"/>
      <c r="F9" s="4">
        <v>18.454999999999998</v>
      </c>
      <c r="G9" s="4">
        <v>20.468</v>
      </c>
      <c r="H9" s="4">
        <f t="shared" si="1"/>
        <v>38.923000000000002</v>
      </c>
      <c r="O9" s="1"/>
    </row>
    <row r="10" spans="1:15" x14ac:dyDescent="0.25">
      <c r="B10" s="4">
        <v>18.082000000000001</v>
      </c>
      <c r="C10" s="4">
        <v>26.792000000000002</v>
      </c>
      <c r="D10" s="4">
        <f t="shared" si="0"/>
        <v>44.874000000000002</v>
      </c>
      <c r="E10" s="4"/>
      <c r="F10" s="4">
        <v>18.273</v>
      </c>
      <c r="G10" s="4">
        <v>20.193999999999999</v>
      </c>
      <c r="H10" s="4">
        <f t="shared" si="1"/>
        <v>38.466999999999999</v>
      </c>
      <c r="O10" s="1"/>
    </row>
    <row r="11" spans="1:15" x14ac:dyDescent="0.25">
      <c r="B11" s="4">
        <v>17.763000000000002</v>
      </c>
      <c r="C11" s="4">
        <v>26.693000000000001</v>
      </c>
      <c r="D11" s="4">
        <f t="shared" si="0"/>
        <v>44.456000000000003</v>
      </c>
      <c r="E11" s="4"/>
      <c r="F11" s="4">
        <v>18.370999999999999</v>
      </c>
      <c r="G11" s="4">
        <v>20.463999999999999</v>
      </c>
      <c r="H11" s="4">
        <f t="shared" si="1"/>
        <v>38.834999999999994</v>
      </c>
      <c r="O11" s="1"/>
    </row>
    <row r="12" spans="1:15" x14ac:dyDescent="0.25">
      <c r="B12" s="4"/>
      <c r="C12" s="4"/>
      <c r="D12" s="4"/>
      <c r="E12" s="4"/>
      <c r="F12" s="4"/>
      <c r="G12" s="4"/>
      <c r="H12" s="4"/>
      <c r="L12" s="1"/>
      <c r="O12" s="1"/>
    </row>
    <row r="13" spans="1:15" x14ac:dyDescent="0.25">
      <c r="B13" s="4"/>
      <c r="C13" s="4"/>
      <c r="D13" s="4"/>
      <c r="E13" s="4"/>
      <c r="F13" s="4"/>
      <c r="G13" s="4"/>
      <c r="H13" s="4"/>
    </row>
    <row r="14" spans="1:15" x14ac:dyDescent="0.25">
      <c r="A14" t="s">
        <v>0</v>
      </c>
      <c r="B14" s="4">
        <f>AVERAGE(B4:B11)</f>
        <v>18.276250000000001</v>
      </c>
      <c r="C14" s="4">
        <f>AVERAGE(C4:C11)</f>
        <v>26.873250000000002</v>
      </c>
      <c r="D14" s="4">
        <f>AVERAGE(D4:D11)</f>
        <v>45.14950000000001</v>
      </c>
      <c r="E14" s="4"/>
      <c r="F14" s="4">
        <f>AVERAGE(F4:F11)</f>
        <v>18.47325</v>
      </c>
      <c r="G14" s="4">
        <f>AVERAGE(G4:G11)</f>
        <v>20.59525</v>
      </c>
      <c r="H14" s="4">
        <f>AVERAGE(H4:H11)</f>
        <v>39.0685</v>
      </c>
    </row>
    <row r="15" spans="1:15" x14ac:dyDescent="0.25">
      <c r="A15" t="s">
        <v>1</v>
      </c>
      <c r="B15" s="4">
        <f>SQRT(DEVSQ(B4:B11))</f>
        <v>1.1565351270065241</v>
      </c>
      <c r="C15" s="4">
        <f>SQRT(DEVSQ(C4:C11))</f>
        <v>0.74551827610059263</v>
      </c>
      <c r="D15" s="4">
        <f>SQRT(DEVSQ(D4:D11))</f>
        <v>1.6810282567523975</v>
      </c>
      <c r="E15" s="4"/>
      <c r="F15" s="4">
        <f>SQRT(DEVSQ(F4:F11))</f>
        <v>1.504055018940464</v>
      </c>
      <c r="G15" s="4">
        <f>SQRT(DEVSQ(G4:G11))</f>
        <v>1.5698533370987229</v>
      </c>
      <c r="H15" s="4">
        <f>SQRT(DEVSQ(H4:H11))</f>
        <v>3.0585941214878458</v>
      </c>
    </row>
    <row r="16" spans="1:15" x14ac:dyDescent="0.25">
      <c r="A16" t="s">
        <v>16</v>
      </c>
      <c r="B16" s="1">
        <f>B15/B14</f>
        <v>6.3280767499160062E-2</v>
      </c>
      <c r="C16" s="1">
        <f>C15/C14</f>
        <v>2.7742021381879475E-2</v>
      </c>
      <c r="D16" s="1">
        <f>D15/D14</f>
        <v>3.7232488881436057E-2</v>
      </c>
      <c r="E16" s="1"/>
      <c r="F16" s="1">
        <f>F15/F14</f>
        <v>8.1417997317227014E-2</v>
      </c>
      <c r="G16" s="1">
        <f>G15/G14</f>
        <v>7.6224048608233591E-2</v>
      </c>
      <c r="H16" s="1">
        <f>H15/H14</f>
        <v>7.8287984475673394E-2</v>
      </c>
    </row>
    <row r="18" spans="1:17" x14ac:dyDescent="0.25">
      <c r="A18" t="s">
        <v>2</v>
      </c>
      <c r="E18" s="4">
        <f>C14-G14</f>
        <v>6.2780000000000022</v>
      </c>
      <c r="F18" s="1">
        <f>E18/C14</f>
        <v>0.23361521215334957</v>
      </c>
    </row>
    <row r="19" spans="1:17" x14ac:dyDescent="0.25">
      <c r="A19" t="s">
        <v>3</v>
      </c>
      <c r="E19" s="4">
        <f>D14-H14</f>
        <v>6.0810000000000102</v>
      </c>
      <c r="F19" s="1">
        <f>E19/D14</f>
        <v>0.13468587692001038</v>
      </c>
    </row>
    <row r="21" spans="1:17" x14ac:dyDescent="0.25">
      <c r="E21" s="3" t="s">
        <v>10</v>
      </c>
      <c r="F21" s="3" t="s">
        <v>13</v>
      </c>
    </row>
    <row r="22" spans="1:17" x14ac:dyDescent="0.25">
      <c r="A22" t="s">
        <v>9</v>
      </c>
      <c r="E22">
        <v>10923800</v>
      </c>
      <c r="F22">
        <v>3398656</v>
      </c>
    </row>
    <row r="23" spans="1:17" x14ac:dyDescent="0.25">
      <c r="A23" t="s">
        <v>11</v>
      </c>
      <c r="E23">
        <v>9923867</v>
      </c>
      <c r="F23">
        <v>2882048</v>
      </c>
    </row>
    <row r="24" spans="1:17" x14ac:dyDescent="0.25">
      <c r="A24" t="s">
        <v>12</v>
      </c>
      <c r="E24">
        <f>E22-E23</f>
        <v>999933</v>
      </c>
      <c r="F24">
        <f>F22-F23</f>
        <v>516608</v>
      </c>
    </row>
    <row r="25" spans="1:17" x14ac:dyDescent="0.25">
      <c r="E25" s="1">
        <f>E24/E22</f>
        <v>9.1537102473498236E-2</v>
      </c>
      <c r="F25" s="1">
        <f>F24/F22</f>
        <v>0.15200361554685146</v>
      </c>
    </row>
    <row r="27" spans="1:17" x14ac:dyDescent="0.25">
      <c r="A27" s="7" t="s">
        <v>15</v>
      </c>
    </row>
    <row r="28" spans="1:17" x14ac:dyDescent="0.25">
      <c r="B28" s="8" t="s">
        <v>4</v>
      </c>
      <c r="C28" s="8"/>
      <c r="D28" s="8"/>
      <c r="F28" s="8" t="s">
        <v>5</v>
      </c>
      <c r="G28" s="8"/>
      <c r="H28" s="8"/>
      <c r="K28" s="8"/>
      <c r="L28" s="8"/>
      <c r="M28" s="8"/>
      <c r="O28" s="8"/>
      <c r="P28" s="8"/>
      <c r="Q28" s="8"/>
    </row>
    <row r="29" spans="1:17" x14ac:dyDescent="0.25">
      <c r="B29" s="5" t="s">
        <v>6</v>
      </c>
      <c r="C29" s="5" t="s">
        <v>7</v>
      </c>
      <c r="D29" s="5" t="s">
        <v>8</v>
      </c>
      <c r="E29" s="5"/>
      <c r="F29" s="5" t="s">
        <v>6</v>
      </c>
      <c r="G29" s="5" t="s">
        <v>7</v>
      </c>
      <c r="H29" s="5" t="s">
        <v>8</v>
      </c>
      <c r="K29" s="6"/>
      <c r="L29" s="6"/>
      <c r="M29" s="6"/>
      <c r="N29" s="6"/>
      <c r="O29" s="6"/>
      <c r="P29" s="6"/>
      <c r="Q29" s="6"/>
    </row>
    <row r="30" spans="1:17" x14ac:dyDescent="0.25">
      <c r="B30" s="4">
        <v>17.460999999999999</v>
      </c>
      <c r="C30" s="4">
        <v>19.228999999999999</v>
      </c>
      <c r="D30" s="4">
        <f>B30+C30</f>
        <v>36.69</v>
      </c>
      <c r="E30" s="4"/>
      <c r="F30" s="4">
        <v>17.225999999999999</v>
      </c>
      <c r="G30" s="4">
        <v>19.361000000000001</v>
      </c>
      <c r="H30" s="4">
        <f>F30+G30</f>
        <v>36.587000000000003</v>
      </c>
    </row>
    <row r="31" spans="1:17" x14ac:dyDescent="0.25">
      <c r="B31" s="4">
        <v>17.13</v>
      </c>
      <c r="C31" s="4">
        <v>19.481999999999999</v>
      </c>
      <c r="D31" s="4">
        <f t="shared" ref="D31:D32" si="2">B31+C31</f>
        <v>36.611999999999995</v>
      </c>
      <c r="E31" s="4"/>
      <c r="F31" s="4">
        <v>17.391999999999999</v>
      </c>
      <c r="G31" s="4">
        <v>19.148</v>
      </c>
      <c r="H31" s="4">
        <f t="shared" ref="H31:H32" si="3">F31+G31</f>
        <v>36.54</v>
      </c>
    </row>
    <row r="32" spans="1:17" x14ac:dyDescent="0.25">
      <c r="B32" s="4">
        <v>17.364000000000001</v>
      </c>
      <c r="C32" s="4">
        <v>19.536999999999999</v>
      </c>
      <c r="D32" s="4">
        <f t="shared" si="2"/>
        <v>36.900999999999996</v>
      </c>
      <c r="E32" s="4"/>
      <c r="F32" s="4">
        <v>17.355</v>
      </c>
      <c r="G32" s="4">
        <v>19.241</v>
      </c>
      <c r="H32" s="4">
        <f t="shared" si="3"/>
        <v>36.596000000000004</v>
      </c>
    </row>
    <row r="33" spans="1:17" x14ac:dyDescent="0.25">
      <c r="B33" s="4">
        <v>17.195</v>
      </c>
      <c r="C33" s="4">
        <v>19.439</v>
      </c>
      <c r="D33" s="4">
        <f>B33+C33</f>
        <v>36.634</v>
      </c>
      <c r="E33" s="4"/>
      <c r="F33" s="4">
        <v>17.413</v>
      </c>
      <c r="G33" s="4">
        <v>19.02</v>
      </c>
      <c r="H33" s="4">
        <f>F33+G33</f>
        <v>36.433</v>
      </c>
    </row>
    <row r="34" spans="1:17" x14ac:dyDescent="0.25">
      <c r="B34" s="4">
        <v>17.312000000000001</v>
      </c>
      <c r="C34" s="4">
        <v>19.399000000000001</v>
      </c>
      <c r="D34" s="4">
        <f t="shared" ref="D34:D36" si="4">B34+C34</f>
        <v>36.710999999999999</v>
      </c>
      <c r="E34" s="4"/>
      <c r="F34" s="4">
        <v>17.167000000000002</v>
      </c>
      <c r="G34" s="4">
        <v>19.228999999999999</v>
      </c>
      <c r="H34" s="4">
        <f t="shared" ref="H34:H36" si="5">F34+G34</f>
        <v>36.396000000000001</v>
      </c>
    </row>
    <row r="35" spans="1:17" x14ac:dyDescent="0.25">
      <c r="B35" s="4">
        <v>17.315000000000001</v>
      </c>
      <c r="C35" s="4">
        <v>19.510000000000002</v>
      </c>
      <c r="D35" s="4">
        <f t="shared" si="4"/>
        <v>36.825000000000003</v>
      </c>
      <c r="E35" s="4"/>
      <c r="F35" s="4">
        <v>17.184000000000001</v>
      </c>
      <c r="G35" s="4">
        <v>19.143999999999998</v>
      </c>
      <c r="H35" s="4">
        <f t="shared" si="5"/>
        <v>36.328000000000003</v>
      </c>
    </row>
    <row r="36" spans="1:17" x14ac:dyDescent="0.25">
      <c r="B36" s="4">
        <v>17.207999999999998</v>
      </c>
      <c r="C36" s="4">
        <v>19.638000000000002</v>
      </c>
      <c r="D36" s="4">
        <f t="shared" si="4"/>
        <v>36.846000000000004</v>
      </c>
      <c r="E36" s="4"/>
      <c r="F36" s="4">
        <v>17.574999999999999</v>
      </c>
      <c r="G36" s="4">
        <v>19.251999999999999</v>
      </c>
      <c r="H36" s="4">
        <f t="shared" si="5"/>
        <v>36.826999999999998</v>
      </c>
    </row>
    <row r="37" spans="1:17" x14ac:dyDescent="0.25">
      <c r="B37" s="4">
        <v>17.538</v>
      </c>
      <c r="C37" s="4">
        <v>19.434000000000001</v>
      </c>
      <c r="D37" s="4">
        <f>B37+C37</f>
        <v>36.972000000000001</v>
      </c>
      <c r="E37" s="4"/>
      <c r="F37" s="4">
        <v>17.266999999999999</v>
      </c>
      <c r="G37" s="4">
        <v>19.344999999999999</v>
      </c>
      <c r="H37" s="4">
        <f>F37+G37</f>
        <v>36.611999999999995</v>
      </c>
    </row>
    <row r="38" spans="1:17" x14ac:dyDescent="0.25">
      <c r="B38" s="4">
        <v>18.084</v>
      </c>
      <c r="C38" s="4">
        <v>20.131</v>
      </c>
      <c r="D38" s="4">
        <f>B38+C38</f>
        <v>38.215000000000003</v>
      </c>
      <c r="E38" s="4"/>
      <c r="F38" s="4">
        <v>17.934000000000001</v>
      </c>
      <c r="G38" s="4">
        <v>19.206</v>
      </c>
      <c r="H38" s="4">
        <f>F38+G38</f>
        <v>37.14</v>
      </c>
      <c r="K38" s="4"/>
      <c r="L38" s="4"/>
      <c r="M38" s="4"/>
      <c r="N38" s="4"/>
      <c r="O38" s="4"/>
      <c r="P38" s="4"/>
      <c r="Q38" s="4"/>
    </row>
    <row r="39" spans="1:17" x14ac:dyDescent="0.25">
      <c r="B39" s="4">
        <v>17.690999999999999</v>
      </c>
      <c r="C39" s="4">
        <v>19.420000000000002</v>
      </c>
      <c r="D39" s="4">
        <f>B39+C39</f>
        <v>37.111000000000004</v>
      </c>
      <c r="E39" s="4"/>
      <c r="F39" s="4">
        <v>17.759</v>
      </c>
      <c r="G39" s="4">
        <v>19.081</v>
      </c>
      <c r="H39" s="4">
        <f>F39+G39</f>
        <v>36.840000000000003</v>
      </c>
      <c r="K39" s="4"/>
      <c r="L39" s="4"/>
      <c r="M39" s="4"/>
      <c r="N39" s="4"/>
      <c r="O39" s="4"/>
      <c r="P39" s="4"/>
      <c r="Q39" s="4"/>
    </row>
    <row r="40" spans="1:17" x14ac:dyDescent="0.25">
      <c r="B40" s="4">
        <v>17.542999999999999</v>
      </c>
      <c r="C40" s="4">
        <v>19.797999999999998</v>
      </c>
      <c r="D40" s="4">
        <f>B40+C40</f>
        <v>37.340999999999994</v>
      </c>
      <c r="E40" s="4"/>
      <c r="F40" s="4">
        <v>17.72</v>
      </c>
      <c r="G40" s="4">
        <v>19.158000000000001</v>
      </c>
      <c r="H40" s="4">
        <f>F40+G40</f>
        <v>36.878</v>
      </c>
      <c r="K40" s="4"/>
      <c r="L40" s="4"/>
      <c r="M40" s="4"/>
      <c r="N40" s="4"/>
      <c r="O40" s="4"/>
      <c r="P40" s="4"/>
      <c r="Q40" s="4"/>
    </row>
    <row r="41" spans="1:17" x14ac:dyDescent="0.25">
      <c r="B41" s="4">
        <v>17.823</v>
      </c>
      <c r="C41" s="4">
        <v>19.940999999999999</v>
      </c>
      <c r="D41" s="4">
        <f>B41+C41</f>
        <v>37.763999999999996</v>
      </c>
      <c r="E41" s="4"/>
      <c r="F41" s="4">
        <v>18.661000000000001</v>
      </c>
      <c r="G41" s="4">
        <v>19.966999999999999</v>
      </c>
      <c r="H41" s="4">
        <f>F41+G41</f>
        <v>38.628</v>
      </c>
      <c r="K41" s="4"/>
      <c r="L41" s="4"/>
      <c r="M41" s="4"/>
      <c r="N41" s="4"/>
      <c r="O41" s="4"/>
      <c r="P41" s="4"/>
      <c r="Q41" s="4"/>
    </row>
    <row r="42" spans="1:17" x14ac:dyDescent="0.25">
      <c r="B42" s="4">
        <v>17.937999999999999</v>
      </c>
      <c r="C42" s="4">
        <v>19.666</v>
      </c>
      <c r="D42" s="4">
        <f>B42+C42</f>
        <v>37.603999999999999</v>
      </c>
      <c r="E42" s="4"/>
      <c r="F42" s="4">
        <v>17.774999999999999</v>
      </c>
      <c r="G42" s="4">
        <v>18.986999999999998</v>
      </c>
      <c r="H42" s="4">
        <f>F42+G42</f>
        <v>36.762</v>
      </c>
      <c r="K42" s="1"/>
      <c r="L42" s="1"/>
      <c r="M42" s="1"/>
      <c r="N42" s="1"/>
      <c r="O42" s="1"/>
      <c r="P42" s="1"/>
      <c r="Q42" s="1"/>
    </row>
    <row r="43" spans="1:17" x14ac:dyDescent="0.25">
      <c r="B43" s="4">
        <v>17.524999999999999</v>
      </c>
      <c r="C43" s="4">
        <v>19.678000000000001</v>
      </c>
      <c r="D43" s="4">
        <f>B43+C43</f>
        <v>37.203000000000003</v>
      </c>
      <c r="E43" s="4"/>
      <c r="F43" s="4">
        <v>17.856999999999999</v>
      </c>
      <c r="G43" s="4">
        <v>18.812000000000001</v>
      </c>
      <c r="H43" s="4">
        <f>F43+G43</f>
        <v>36.668999999999997</v>
      </c>
    </row>
    <row r="44" spans="1:17" x14ac:dyDescent="0.25">
      <c r="B44" s="4">
        <v>17.001999999999999</v>
      </c>
      <c r="C44" s="4">
        <v>18.619</v>
      </c>
      <c r="D44" s="4">
        <f>B44+C44</f>
        <v>35.620999999999995</v>
      </c>
      <c r="E44" s="4"/>
      <c r="F44" s="4">
        <v>18.018999999999998</v>
      </c>
      <c r="G44" s="4">
        <v>19.387</v>
      </c>
      <c r="H44" s="4">
        <f>F44+G44</f>
        <v>37.405999999999999</v>
      </c>
      <c r="N44" s="4"/>
      <c r="O44" s="1"/>
    </row>
    <row r="45" spans="1:17" x14ac:dyDescent="0.25">
      <c r="B45" s="4">
        <v>19.991</v>
      </c>
      <c r="C45" s="4">
        <v>18.382999999999999</v>
      </c>
      <c r="D45" s="4">
        <f>B45+C45</f>
        <v>38.373999999999995</v>
      </c>
      <c r="E45" s="4"/>
      <c r="F45" s="4">
        <v>17.798999999999999</v>
      </c>
      <c r="G45" s="4">
        <v>19.52</v>
      </c>
      <c r="H45" s="4">
        <f>F45+G45</f>
        <v>37.319000000000003</v>
      </c>
      <c r="N45" s="4"/>
      <c r="O45" s="1"/>
    </row>
    <row r="47" spans="1:17" x14ac:dyDescent="0.25">
      <c r="B47" s="4"/>
      <c r="C47" s="4"/>
      <c r="D47" s="4"/>
      <c r="E47" s="4"/>
      <c r="F47" s="4"/>
      <c r="G47" s="4"/>
      <c r="H47" s="4"/>
    </row>
    <row r="48" spans="1:17" x14ac:dyDescent="0.25">
      <c r="A48" t="s">
        <v>0</v>
      </c>
      <c r="B48" s="4">
        <f>AVERAGE(B30:B45)</f>
        <v>17.6325</v>
      </c>
      <c r="C48" s="4">
        <f>AVERAGE(C30:C45)</f>
        <v>19.456500000000002</v>
      </c>
      <c r="D48" s="4">
        <f>AVERAGE(D30:D45)</f>
        <v>37.088999999999999</v>
      </c>
      <c r="E48" s="4"/>
      <c r="F48" s="4">
        <f>AVERAGE(F30:F45)</f>
        <v>17.631437499999997</v>
      </c>
      <c r="G48" s="4">
        <f>AVERAGE(G30:G45)</f>
        <v>19.241124999999997</v>
      </c>
      <c r="H48" s="4">
        <f>AVERAGE(H30:H45)</f>
        <v>36.872562499999994</v>
      </c>
    </row>
    <row r="49" spans="1:8" x14ac:dyDescent="0.25">
      <c r="A49" t="s">
        <v>1</v>
      </c>
      <c r="B49" s="4">
        <f>SQRT(DEVSQ(B30:B45))</f>
        <v>2.693434239033877</v>
      </c>
      <c r="C49" s="4">
        <f>SQRT(DEVSQ(C30:C45))</f>
        <v>1.6891465300559338</v>
      </c>
      <c r="D49" s="4">
        <f>SQRT(DEVSQ(D30:D45))</f>
        <v>2.6050673695703161</v>
      </c>
      <c r="E49" s="4"/>
      <c r="F49" s="4">
        <f>SQRT(DEVSQ(F30:F45))</f>
        <v>1.5241961610960708</v>
      </c>
      <c r="G49" s="4">
        <f>SQRT(DEVSQ(G30:G45))</f>
        <v>1.0004417774163565</v>
      </c>
      <c r="H49" s="4">
        <f>SQRT(DEVSQ(H30:H45))</f>
        <v>2.1788005731365132</v>
      </c>
    </row>
    <row r="50" spans="1:8" x14ac:dyDescent="0.25">
      <c r="A50" t="s">
        <v>16</v>
      </c>
      <c r="B50" s="1">
        <f>B49/B48</f>
        <v>0.15275396223076007</v>
      </c>
      <c r="C50" s="1">
        <f>C49/C48</f>
        <v>8.6816566702949335E-2</v>
      </c>
      <c r="D50" s="1">
        <f>D49/D48</f>
        <v>7.0238274679023868E-2</v>
      </c>
      <c r="E50" s="1"/>
      <c r="F50" s="1">
        <f>F49/F48</f>
        <v>8.6447639966739584E-2</v>
      </c>
      <c r="G50" s="1">
        <f>G49/G48</f>
        <v>5.1994973132618631E-2</v>
      </c>
      <c r="H50" s="1">
        <f>H49/H48</f>
        <v>5.9090023188285698E-2</v>
      </c>
    </row>
    <row r="52" spans="1:8" x14ac:dyDescent="0.25">
      <c r="A52" t="s">
        <v>2</v>
      </c>
      <c r="E52" s="4">
        <f>C48-G48</f>
        <v>0.2153750000000052</v>
      </c>
      <c r="F52" s="1">
        <f>E52/C48</f>
        <v>1.1069565440855507E-2</v>
      </c>
    </row>
    <row r="53" spans="1:8" x14ac:dyDescent="0.25">
      <c r="A53" t="s">
        <v>3</v>
      </c>
      <c r="E53" s="4">
        <f>D48-H48</f>
        <v>0.21643750000000495</v>
      </c>
      <c r="F53" s="1">
        <f>E53/D48</f>
        <v>5.8356251179596365E-3</v>
      </c>
    </row>
    <row r="56" spans="1:8" x14ac:dyDescent="0.25">
      <c r="A56" s="7" t="s">
        <v>17</v>
      </c>
    </row>
    <row r="57" spans="1:8" x14ac:dyDescent="0.25">
      <c r="B57" s="8" t="s">
        <v>4</v>
      </c>
      <c r="C57" s="8"/>
      <c r="D57" s="8"/>
      <c r="F57" s="8" t="s">
        <v>5</v>
      </c>
      <c r="G57" s="8"/>
      <c r="H57" s="8"/>
    </row>
    <row r="58" spans="1:8" x14ac:dyDescent="0.25">
      <c r="B58" s="6" t="s">
        <v>6</v>
      </c>
      <c r="C58" s="6" t="s">
        <v>7</v>
      </c>
      <c r="D58" s="6" t="s">
        <v>8</v>
      </c>
      <c r="E58" s="6"/>
      <c r="F58" s="6" t="s">
        <v>6</v>
      </c>
      <c r="G58" s="6" t="s">
        <v>7</v>
      </c>
      <c r="H58" s="6" t="s">
        <v>8</v>
      </c>
    </row>
    <row r="59" spans="1:8" x14ac:dyDescent="0.25">
      <c r="B59" s="4">
        <v>17.736999999999998</v>
      </c>
      <c r="C59" s="4">
        <v>19.433</v>
      </c>
      <c r="D59" s="4">
        <f>B59+C59</f>
        <v>37.17</v>
      </c>
      <c r="E59" s="4"/>
      <c r="F59" s="4">
        <v>18.074000000000002</v>
      </c>
      <c r="G59" s="4">
        <v>18.888999999999999</v>
      </c>
      <c r="H59" s="4">
        <f>F59+G59</f>
        <v>36.963000000000001</v>
      </c>
    </row>
    <row r="60" spans="1:8" x14ac:dyDescent="0.25">
      <c r="B60" s="4">
        <v>18.161000000000001</v>
      </c>
      <c r="C60" s="4">
        <v>19.332999999999998</v>
      </c>
      <c r="D60" s="4">
        <f t="shared" ref="D60:D61" si="6">B60+C60</f>
        <v>37.494</v>
      </c>
      <c r="E60" s="4"/>
      <c r="F60" s="4">
        <v>17.925000000000001</v>
      </c>
      <c r="G60" s="4">
        <v>18.937000000000001</v>
      </c>
      <c r="H60" s="4">
        <f t="shared" ref="H60:H61" si="7">F60+G60</f>
        <v>36.862000000000002</v>
      </c>
    </row>
    <row r="61" spans="1:8" x14ac:dyDescent="0.25">
      <c r="B61" s="4">
        <v>17.931999999999999</v>
      </c>
      <c r="C61" s="4">
        <v>19.532</v>
      </c>
      <c r="D61" s="4">
        <f t="shared" si="6"/>
        <v>37.463999999999999</v>
      </c>
      <c r="E61" s="4"/>
      <c r="F61" s="4">
        <v>17.984000000000002</v>
      </c>
      <c r="G61" s="4">
        <v>19.077999999999999</v>
      </c>
      <c r="H61" s="4">
        <f t="shared" si="7"/>
        <v>37.061999999999998</v>
      </c>
    </row>
    <row r="62" spans="1:8" x14ac:dyDescent="0.25">
      <c r="B62" s="4">
        <v>17.835999999999999</v>
      </c>
      <c r="C62" s="4">
        <v>19.477</v>
      </c>
      <c r="D62" s="4">
        <f>B62+C62</f>
        <v>37.313000000000002</v>
      </c>
      <c r="E62" s="4"/>
      <c r="F62" s="4">
        <v>17.907</v>
      </c>
      <c r="G62" s="4">
        <v>19.087</v>
      </c>
      <c r="H62" s="4">
        <f>F62+G62</f>
        <v>36.994</v>
      </c>
    </row>
    <row r="63" spans="1:8" x14ac:dyDescent="0.25">
      <c r="B63" s="4">
        <v>18.027999999999999</v>
      </c>
      <c r="C63" s="4">
        <v>19.277999999999999</v>
      </c>
      <c r="D63" s="4">
        <f t="shared" ref="D63:D65" si="8">B63+C63</f>
        <v>37.305999999999997</v>
      </c>
      <c r="E63" s="4"/>
      <c r="F63" s="4">
        <v>18.003</v>
      </c>
      <c r="G63" s="4">
        <v>18.832999999999998</v>
      </c>
      <c r="H63" s="4">
        <f t="shared" ref="H63:H65" si="9">F63+G63</f>
        <v>36.835999999999999</v>
      </c>
    </row>
    <row r="64" spans="1:8" x14ac:dyDescent="0.25">
      <c r="B64" s="4">
        <v>17.888999999999999</v>
      </c>
      <c r="C64" s="4">
        <v>19.533999999999999</v>
      </c>
      <c r="D64" s="4">
        <f t="shared" si="8"/>
        <v>37.423000000000002</v>
      </c>
      <c r="E64" s="4"/>
      <c r="F64" s="4">
        <v>18.488</v>
      </c>
      <c r="G64" s="4">
        <v>19.164000000000001</v>
      </c>
      <c r="H64" s="4">
        <f t="shared" si="9"/>
        <v>37.652000000000001</v>
      </c>
    </row>
    <row r="65" spans="1:11" x14ac:dyDescent="0.25">
      <c r="B65" s="4">
        <v>17.792000000000002</v>
      </c>
      <c r="C65" s="4">
        <v>19.271999999999998</v>
      </c>
      <c r="D65" s="4">
        <f t="shared" si="8"/>
        <v>37.064</v>
      </c>
      <c r="E65" s="4"/>
      <c r="F65" s="4">
        <v>18.279</v>
      </c>
      <c r="G65" s="4">
        <v>19.035</v>
      </c>
      <c r="H65" s="4">
        <f t="shared" si="9"/>
        <v>37.314</v>
      </c>
    </row>
    <row r="66" spans="1:11" x14ac:dyDescent="0.25">
      <c r="B66" s="4">
        <v>17.724</v>
      </c>
      <c r="C66" s="4">
        <v>19.001999999999999</v>
      </c>
      <c r="D66" s="4">
        <f>B66+C66</f>
        <v>36.725999999999999</v>
      </c>
      <c r="E66" s="4"/>
      <c r="F66" s="4">
        <v>18.059999999999999</v>
      </c>
      <c r="G66" s="4">
        <v>19.138000000000002</v>
      </c>
      <c r="H66" s="4">
        <f>F66+G66</f>
        <v>37.198</v>
      </c>
    </row>
    <row r="67" spans="1:11" x14ac:dyDescent="0.25">
      <c r="B67" s="4">
        <v>17.72</v>
      </c>
      <c r="C67" s="4">
        <v>19.327999999999999</v>
      </c>
      <c r="D67" s="4">
        <f>B67+C67</f>
        <v>37.048000000000002</v>
      </c>
      <c r="E67" s="4"/>
      <c r="F67" s="4">
        <v>18.170999999999999</v>
      </c>
      <c r="G67" s="4">
        <v>18.867000000000001</v>
      </c>
      <c r="H67" s="4">
        <f>F67+G67</f>
        <v>37.037999999999997</v>
      </c>
    </row>
    <row r="68" spans="1:11" x14ac:dyDescent="0.25">
      <c r="B68" s="4">
        <v>17.651</v>
      </c>
      <c r="C68" s="4">
        <v>19.169</v>
      </c>
      <c r="D68" s="4">
        <f>B68+C68</f>
        <v>36.82</v>
      </c>
      <c r="E68" s="4"/>
      <c r="F68" s="4">
        <v>17.934000000000001</v>
      </c>
      <c r="G68" s="4">
        <v>18.827000000000002</v>
      </c>
      <c r="H68" s="4">
        <f>F68+G68</f>
        <v>36.761000000000003</v>
      </c>
    </row>
    <row r="69" spans="1:11" x14ac:dyDescent="0.25">
      <c r="B69" s="4">
        <v>17.722000000000001</v>
      </c>
      <c r="C69" s="4">
        <v>19.218</v>
      </c>
      <c r="D69" s="4">
        <f>B69+C69</f>
        <v>36.94</v>
      </c>
      <c r="E69" s="4"/>
      <c r="F69" s="4">
        <v>18.085999999999999</v>
      </c>
      <c r="G69" s="4">
        <v>19.105</v>
      </c>
      <c r="H69" s="4">
        <f>F69+G69</f>
        <v>37.191000000000003</v>
      </c>
    </row>
    <row r="70" spans="1:11" x14ac:dyDescent="0.25">
      <c r="B70" s="4">
        <v>18.218</v>
      </c>
      <c r="C70" s="4">
        <v>19.274999999999999</v>
      </c>
      <c r="D70" s="4">
        <f>B70+C70</f>
        <v>37.492999999999995</v>
      </c>
      <c r="E70" s="4"/>
      <c r="F70" s="4">
        <v>18.12</v>
      </c>
      <c r="G70" s="4">
        <v>19.157</v>
      </c>
      <c r="H70" s="4">
        <f>F70+G70</f>
        <v>37.277000000000001</v>
      </c>
    </row>
    <row r="71" spans="1:11" x14ac:dyDescent="0.25">
      <c r="B71" s="4">
        <v>17.763999999999999</v>
      </c>
      <c r="C71" s="4">
        <v>19.442</v>
      </c>
      <c r="D71" s="4">
        <f>B71+C71</f>
        <v>37.206000000000003</v>
      </c>
      <c r="E71" s="4"/>
      <c r="F71" s="4">
        <v>18.117999999999999</v>
      </c>
      <c r="G71" s="4">
        <v>18.79</v>
      </c>
      <c r="H71" s="4">
        <f>F71+G71</f>
        <v>36.908000000000001</v>
      </c>
    </row>
    <row r="72" spans="1:11" x14ac:dyDescent="0.25">
      <c r="B72" s="4">
        <v>17.838000000000001</v>
      </c>
      <c r="C72" s="4">
        <v>19.440000000000001</v>
      </c>
      <c r="D72" s="4">
        <f>B72+C72</f>
        <v>37.278000000000006</v>
      </c>
      <c r="E72" s="4"/>
      <c r="F72" s="4">
        <v>18.266999999999999</v>
      </c>
      <c r="G72" s="4">
        <v>18.971</v>
      </c>
      <c r="H72" s="4">
        <f>F72+G72</f>
        <v>37.238</v>
      </c>
    </row>
    <row r="73" spans="1:11" x14ac:dyDescent="0.25">
      <c r="B73" s="4">
        <v>17.646999999999998</v>
      </c>
      <c r="C73" s="4">
        <v>19.382000000000001</v>
      </c>
      <c r="D73" s="4">
        <f>B73+C73</f>
        <v>37.028999999999996</v>
      </c>
      <c r="E73" s="4"/>
      <c r="F73" s="4">
        <v>18.193999999999999</v>
      </c>
      <c r="G73" s="4">
        <v>18.867999999999999</v>
      </c>
      <c r="H73" s="4">
        <f>F73+G73</f>
        <v>37.061999999999998</v>
      </c>
    </row>
    <row r="74" spans="1:11" x14ac:dyDescent="0.25">
      <c r="B74" s="4">
        <v>17.629000000000001</v>
      </c>
      <c r="C74" s="4">
        <v>19.12</v>
      </c>
      <c r="D74" s="4">
        <f>B74+C74</f>
        <v>36.749000000000002</v>
      </c>
      <c r="E74" s="4"/>
      <c r="F74" s="4">
        <v>18.048999999999999</v>
      </c>
      <c r="G74" s="4">
        <v>19.116</v>
      </c>
      <c r="H74" s="4">
        <f>F74+G74</f>
        <v>37.164999999999999</v>
      </c>
    </row>
    <row r="76" spans="1:11" x14ac:dyDescent="0.25">
      <c r="B76" s="4"/>
      <c r="C76" s="4"/>
      <c r="D76" s="4"/>
      <c r="E76" s="4"/>
      <c r="F76" s="4"/>
      <c r="G76" s="4"/>
      <c r="H76" s="4"/>
    </row>
    <row r="77" spans="1:11" x14ac:dyDescent="0.25">
      <c r="A77" t="s">
        <v>0</v>
      </c>
      <c r="B77" s="4">
        <f>AVERAGE(B59:B74)</f>
        <v>17.830500000000001</v>
      </c>
      <c r="C77" s="4">
        <f>AVERAGE(C59:C74)</f>
        <v>19.327187500000001</v>
      </c>
      <c r="D77" s="4">
        <f>AVERAGE(D59:D74)</f>
        <v>37.157687500000002</v>
      </c>
      <c r="E77" s="4"/>
      <c r="F77" s="4">
        <f>AVERAGE(F59:F74)</f>
        <v>18.103687499999999</v>
      </c>
      <c r="G77" s="4">
        <f>AVERAGE(G59:G74)</f>
        <v>18.991374999999998</v>
      </c>
      <c r="H77" s="4">
        <f>AVERAGE(H59:H74)</f>
        <v>37.095062499999997</v>
      </c>
      <c r="I77" s="4"/>
      <c r="J77" s="4"/>
      <c r="K77" s="4"/>
    </row>
    <row r="78" spans="1:11" x14ac:dyDescent="0.25">
      <c r="A78" t="s">
        <v>1</v>
      </c>
      <c r="B78" s="4">
        <f>SQRT(DEVSQ(B59:B74))</f>
        <v>0.68459477064903163</v>
      </c>
      <c r="C78" s="4">
        <f>SQRT(DEVSQ(C59:C74))</f>
        <v>0.584050029963188</v>
      </c>
      <c r="D78" s="4">
        <f>SQRT(DEVSQ(D59:D74))</f>
        <v>1.002500592269151</v>
      </c>
      <c r="E78" s="4"/>
      <c r="F78" s="4">
        <f>SQRT(DEVSQ(F59:F74))</f>
        <v>0.59010629339128251</v>
      </c>
      <c r="G78" s="4">
        <f>SQRT(DEVSQ(G59:G74))</f>
        <v>0.51275700872830721</v>
      </c>
      <c r="H78" s="4">
        <f>SQRT(DEVSQ(H59:H74))</f>
        <v>0.8587519650632538</v>
      </c>
      <c r="I78" s="4"/>
      <c r="J78" s="4"/>
      <c r="K78" s="4"/>
    </row>
    <row r="79" spans="1:11" x14ac:dyDescent="0.25">
      <c r="A79" t="s">
        <v>16</v>
      </c>
      <c r="B79" s="1">
        <f>B78/B77</f>
        <v>3.8394591887441834E-2</v>
      </c>
      <c r="C79" s="1">
        <f>C78/C77</f>
        <v>3.021909059262699E-2</v>
      </c>
      <c r="D79" s="1">
        <f>D78/D77</f>
        <v>2.6979628166288631E-2</v>
      </c>
      <c r="E79" s="1"/>
      <c r="F79" s="1">
        <f>F78/F77</f>
        <v>3.2595916903187958E-2</v>
      </c>
      <c r="G79" s="1">
        <f>G78/G77</f>
        <v>2.6999467322840354E-2</v>
      </c>
      <c r="H79" s="1">
        <f>H78/H77</f>
        <v>2.3150034187521693E-2</v>
      </c>
      <c r="I79" s="1"/>
      <c r="J79" s="1"/>
      <c r="K79" s="1"/>
    </row>
    <row r="81" spans="1:6" x14ac:dyDescent="0.25">
      <c r="A81" t="s">
        <v>18</v>
      </c>
      <c r="E81" s="4">
        <f>B77-F77</f>
        <v>-0.27318749999999881</v>
      </c>
      <c r="F81" s="1">
        <f>E81/B77</f>
        <v>-1.5321359468326676E-2</v>
      </c>
    </row>
    <row r="82" spans="1:6" x14ac:dyDescent="0.25">
      <c r="A82" t="s">
        <v>2</v>
      </c>
      <c r="E82" s="4">
        <f>C77-G77</f>
        <v>0.33581250000000296</v>
      </c>
      <c r="F82" s="1">
        <f>E82/C77</f>
        <v>1.7375135414814127E-2</v>
      </c>
    </row>
    <row r="83" spans="1:6" x14ac:dyDescent="0.25">
      <c r="A83" t="s">
        <v>3</v>
      </c>
      <c r="E83" s="4">
        <f>D77-H77</f>
        <v>6.262500000000415E-2</v>
      </c>
      <c r="F83" s="1">
        <f>E83/D77</f>
        <v>1.6853847538279702E-3</v>
      </c>
    </row>
  </sheetData>
  <mergeCells count="8">
    <mergeCell ref="O28:Q28"/>
    <mergeCell ref="B57:D57"/>
    <mergeCell ref="F57:H57"/>
    <mergeCell ref="B2:D2"/>
    <mergeCell ref="F2:H2"/>
    <mergeCell ref="B28:D28"/>
    <mergeCell ref="F28:H28"/>
    <mergeCell ref="K28:M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FAMILY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2012-05-13T12:30:10Z</dcterms:created>
  <dcterms:modified xsi:type="dcterms:W3CDTF">2012-05-19T21:12:07Z</dcterms:modified>
</cp:coreProperties>
</file>