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KPI\BMD\lab4\"/>
    </mc:Choice>
  </mc:AlternateContent>
  <bookViews>
    <workbookView xWindow="0" yWindow="0" windowWidth="1032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0" i="1" l="1"/>
  <c r="K29" i="1"/>
  <c r="R26" i="1"/>
  <c r="V30" i="1"/>
  <c r="R33" i="1"/>
  <c r="U34" i="1"/>
  <c r="S33" i="1"/>
  <c r="T32" i="1"/>
  <c r="V31" i="1"/>
  <c r="V27" i="1"/>
  <c r="U29" i="1"/>
  <c r="U30" i="1"/>
  <c r="U25" i="1"/>
  <c r="S29" i="1"/>
  <c r="V26" i="1"/>
  <c r="U32" i="1" l="1"/>
  <c r="V32" i="1"/>
  <c r="V28" i="1"/>
  <c r="T25" i="1"/>
  <c r="T34" i="1"/>
  <c r="U33" i="1"/>
  <c r="V34" i="1"/>
  <c r="V25" i="1"/>
  <c r="U27" i="1"/>
  <c r="U26" i="1"/>
  <c r="V29" i="1"/>
  <c r="T30" i="1"/>
  <c r="T26" i="1"/>
  <c r="V33" i="1"/>
  <c r="T29" i="1"/>
  <c r="U28" i="1"/>
  <c r="T27" i="1"/>
  <c r="T28" i="1"/>
  <c r="U31" i="1"/>
  <c r="T33" i="1"/>
  <c r="T31" i="1"/>
  <c r="S27" i="1"/>
  <c r="S31" i="1"/>
  <c r="S30" i="1"/>
  <c r="S26" i="1"/>
  <c r="S34" i="1"/>
  <c r="S25" i="1"/>
  <c r="S28" i="1"/>
  <c r="S32" i="1"/>
  <c r="Q29" i="1"/>
  <c r="R34" i="1"/>
  <c r="R28" i="1"/>
  <c r="R30" i="1"/>
  <c r="R31" i="1"/>
  <c r="R27" i="1"/>
  <c r="R32" i="1"/>
  <c r="Q25" i="1"/>
  <c r="Q28" i="1"/>
  <c r="Q34" i="1"/>
  <c r="R25" i="1"/>
  <c r="R29" i="1"/>
  <c r="Q33" i="1"/>
  <c r="Q26" i="1"/>
  <c r="Q30" i="1"/>
  <c r="Q31" i="1"/>
  <c r="Q27" i="1"/>
  <c r="Q32" i="1"/>
  <c r="D24" i="1"/>
  <c r="L25" i="1" s="1"/>
  <c r="E24" i="1"/>
  <c r="M25" i="1" s="1"/>
  <c r="C24" i="1"/>
  <c r="K25" i="1" s="1"/>
  <c r="G24" i="1"/>
  <c r="O25" i="1" s="1"/>
  <c r="F24" i="1"/>
  <c r="N25" i="1" s="1"/>
  <c r="B24" i="1"/>
  <c r="J44" i="1" s="1"/>
  <c r="G26" i="1" l="1"/>
  <c r="F26" i="1"/>
  <c r="E26" i="1"/>
  <c r="D26" i="1"/>
  <c r="B26" i="1"/>
  <c r="C26" i="1"/>
  <c r="O29" i="1"/>
  <c r="O33" i="1"/>
  <c r="O31" i="1"/>
  <c r="O34" i="1"/>
  <c r="O32" i="1"/>
  <c r="O38" i="1"/>
  <c r="O27" i="1"/>
  <c r="O36" i="1"/>
  <c r="O37" i="1"/>
  <c r="O35" i="1"/>
  <c r="O39" i="1"/>
  <c r="O40" i="1"/>
  <c r="O30" i="1"/>
  <c r="O43" i="1"/>
  <c r="O26" i="1"/>
  <c r="O28" i="1"/>
  <c r="O44" i="1"/>
  <c r="O41" i="1"/>
  <c r="O42" i="1"/>
  <c r="N27" i="1"/>
  <c r="N43" i="1"/>
  <c r="N33" i="1"/>
  <c r="N44" i="1"/>
  <c r="N30" i="1"/>
  <c r="N37" i="1"/>
  <c r="N34" i="1"/>
  <c r="N31" i="1"/>
  <c r="N32" i="1"/>
  <c r="N28" i="1"/>
  <c r="N41" i="1"/>
  <c r="N38" i="1"/>
  <c r="N35" i="1"/>
  <c r="N36" i="1"/>
  <c r="N29" i="1"/>
  <c r="N26" i="1"/>
  <c r="N42" i="1"/>
  <c r="N39" i="1"/>
  <c r="N40" i="1"/>
  <c r="M40" i="1"/>
  <c r="M30" i="1"/>
  <c r="M27" i="1"/>
  <c r="M41" i="1"/>
  <c r="M34" i="1"/>
  <c r="M31" i="1"/>
  <c r="M28" i="1"/>
  <c r="M44" i="1"/>
  <c r="M29" i="1"/>
  <c r="M38" i="1"/>
  <c r="M35" i="1"/>
  <c r="M32" i="1"/>
  <c r="M33" i="1"/>
  <c r="M26" i="1"/>
  <c r="M42" i="1"/>
  <c r="M39" i="1"/>
  <c r="M36" i="1"/>
  <c r="M37" i="1"/>
  <c r="M43" i="1"/>
  <c r="K42" i="1"/>
  <c r="L32" i="1"/>
  <c r="L26" i="1"/>
  <c r="L43" i="1"/>
  <c r="L36" i="1"/>
  <c r="L33" i="1"/>
  <c r="L30" i="1"/>
  <c r="L27" i="1"/>
  <c r="L31" i="1"/>
  <c r="L40" i="1"/>
  <c r="L37" i="1"/>
  <c r="L34" i="1"/>
  <c r="L35" i="1"/>
  <c r="L29" i="1"/>
  <c r="L42" i="1"/>
  <c r="L28" i="1"/>
  <c r="L44" i="1"/>
  <c r="L41" i="1"/>
  <c r="L38" i="1"/>
  <c r="L39" i="1"/>
  <c r="K27" i="1"/>
  <c r="K32" i="1"/>
  <c r="K26" i="1"/>
  <c r="K36" i="1"/>
  <c r="K31" i="1"/>
  <c r="K40" i="1"/>
  <c r="K34" i="1"/>
  <c r="K44" i="1"/>
  <c r="K35" i="1"/>
  <c r="K37" i="1"/>
  <c r="K38" i="1"/>
  <c r="K43" i="1"/>
  <c r="K28" i="1"/>
  <c r="K41" i="1"/>
  <c r="K39" i="1"/>
  <c r="K33" i="1"/>
  <c r="J25" i="1"/>
  <c r="J43" i="1"/>
  <c r="J41" i="1"/>
  <c r="J35" i="1"/>
  <c r="J32" i="1"/>
  <c r="J34" i="1"/>
  <c r="J38" i="1"/>
  <c r="J39" i="1"/>
  <c r="J37" i="1"/>
  <c r="J29" i="1"/>
  <c r="J27" i="1"/>
  <c r="J40" i="1"/>
  <c r="J42" i="1"/>
  <c r="J33" i="1"/>
  <c r="J36" i="1"/>
  <c r="J30" i="1"/>
  <c r="J31" i="1"/>
  <c r="J28" i="1"/>
  <c r="J26" i="1"/>
  <c r="F25" i="1" l="1"/>
  <c r="F27" i="1" s="1"/>
  <c r="C25" i="1"/>
  <c r="C27" i="1" s="1"/>
  <c r="D25" i="1"/>
  <c r="D27" i="1" s="1"/>
  <c r="E25" i="1"/>
  <c r="E27" i="1" s="1"/>
  <c r="G25" i="1"/>
  <c r="G27" i="1" s="1"/>
  <c r="B25" i="1"/>
  <c r="B27" i="1" s="1"/>
</calcChain>
</file>

<file path=xl/sharedStrings.xml><?xml version="1.0" encoding="utf-8"?>
<sst xmlns="http://schemas.openxmlformats.org/spreadsheetml/2006/main" count="20" uniqueCount="20">
  <si>
    <t>var3</t>
  </si>
  <si>
    <t>var4</t>
  </si>
  <si>
    <t>var5</t>
  </si>
  <si>
    <t>var6</t>
  </si>
  <si>
    <t>var1 normal</t>
  </si>
  <si>
    <t>var2 normal</t>
  </si>
  <si>
    <t>№</t>
  </si>
  <si>
    <t>i\n</t>
  </si>
  <si>
    <t>СрЗнач</t>
  </si>
  <si>
    <t>s^2</t>
  </si>
  <si>
    <t>b^2</t>
  </si>
  <si>
    <t>Критерий</t>
  </si>
  <si>
    <t xml:space="preserve"> 911.9766461  887.7479389  928.05836952 913.84202588 916.11531325</t>
  </si>
  <si>
    <t xml:space="preserve"> 946.95626619 929.23916237 923.64048045 940.91973402 920.8226658</t>
  </si>
  <si>
    <t xml:space="preserve"> 980.21954199 964.91035152 901.32830113 911.09539882 904.01427163</t>
  </si>
  <si>
    <t xml:space="preserve">939.23855481 891.68227104 925.23270086 923.77261924 896.58009503 </t>
  </si>
  <si>
    <t>30.85931762 30.59514626 17.24423241 19.6241533  24.12995747 44.81300512</t>
  </si>
  <si>
    <t xml:space="preserve"> 42.77810671 24.90631641 39.39311513 39.71971691 47.78543837 10.0320382</t>
  </si>
  <si>
    <t xml:space="preserve"> 24.39921446 51.65091161  0.58246493 39.9685384  19.8337841  19.62822875</t>
  </si>
  <si>
    <t xml:space="preserve"> 15.87051502 26.76543649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</si>
</sst>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1" fontId="0" fillId="0" borderId="0" xfId="0" applyNumberFormat="1"/>
    <xf numFmtId="0" fontId="3" fillId="2" borderId="1" xfId="2" applyFont="1" applyFill="1" applyBorder="1"/>
    <xf numFmtId="0" fontId="2" fillId="0" borderId="1" xfId="2" applyFont="1" applyBorder="1"/>
    <xf numFmtId="0" fontId="4" fillId="0" borderId="1" xfId="2" applyFont="1" applyBorder="1"/>
    <xf numFmtId="0" fontId="2" fillId="3" borderId="1" xfId="2" applyFont="1" applyFill="1" applyBorder="1"/>
    <xf numFmtId="0" fontId="0" fillId="0" borderId="0" xfId="0" applyBorder="1"/>
    <xf numFmtId="0" fontId="3" fillId="0" borderId="0" xfId="2" applyFont="1" applyFill="1" applyBorder="1"/>
    <xf numFmtId="0" fontId="0" fillId="0" borderId="0" xfId="0" applyFill="1" applyBorder="1"/>
    <xf numFmtId="0" fontId="4" fillId="0" borderId="0" xfId="2" applyFont="1" applyFill="1" applyBorder="1"/>
    <xf numFmtId="0" fontId="2" fillId="0" borderId="0" xfId="2" applyFont="1" applyFill="1" applyBorder="1"/>
    <xf numFmtId="164" fontId="0" fillId="0" borderId="0" xfId="0" applyNumberFormat="1"/>
    <xf numFmtId="0" fontId="5" fillId="0" borderId="0" xfId="0" applyFont="1" applyAlignment="1">
      <alignment horizontal="left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2"/>
  <sheetViews>
    <sheetView tabSelected="1" topLeftCell="A31" zoomScaleNormal="100" workbookViewId="0">
      <selection activeCell="A59" sqref="A59:J62"/>
    </sheetView>
  </sheetViews>
  <sheetFormatPr defaultRowHeight="15" x14ac:dyDescent="0.25"/>
  <sheetData>
    <row r="1" spans="1:51" x14ac:dyDescent="0.25">
      <c r="A1" t="s">
        <v>6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3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1" x14ac:dyDescent="0.25">
      <c r="A2">
        <v>1</v>
      </c>
      <c r="B2" s="1">
        <v>7.2498730034923913</v>
      </c>
      <c r="C2" s="1">
        <v>95.900331791579603</v>
      </c>
      <c r="D2">
        <v>3</v>
      </c>
      <c r="E2">
        <v>2</v>
      </c>
      <c r="F2">
        <v>100</v>
      </c>
      <c r="G2">
        <v>2</v>
      </c>
      <c r="J2" s="2" t="s">
        <v>7</v>
      </c>
      <c r="K2" s="2">
        <v>20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8"/>
    </row>
    <row r="3" spans="1:51" x14ac:dyDescent="0.25">
      <c r="A3">
        <v>2</v>
      </c>
      <c r="B3" s="1">
        <v>18.658996240385594</v>
      </c>
      <c r="C3" s="1">
        <v>95.113678290898278</v>
      </c>
      <c r="D3">
        <v>8</v>
      </c>
      <c r="E3">
        <v>17</v>
      </c>
      <c r="F3">
        <v>87</v>
      </c>
      <c r="G3">
        <v>11</v>
      </c>
      <c r="J3" s="3">
        <v>1</v>
      </c>
      <c r="K3" s="4">
        <v>0.47339999999999999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8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8"/>
    </row>
    <row r="4" spans="1:51" x14ac:dyDescent="0.25">
      <c r="A4">
        <v>3</v>
      </c>
      <c r="B4" s="1">
        <v>21.39849727314197</v>
      </c>
      <c r="C4" s="1">
        <v>83.948699520670672</v>
      </c>
      <c r="D4">
        <v>10</v>
      </c>
      <c r="E4">
        <v>19</v>
      </c>
      <c r="F4">
        <v>84</v>
      </c>
      <c r="G4">
        <v>21</v>
      </c>
      <c r="J4" s="3">
        <v>2</v>
      </c>
      <c r="K4" s="4">
        <v>0.31109999999999999</v>
      </c>
      <c r="L4" s="10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8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8"/>
    </row>
    <row r="5" spans="1:51" x14ac:dyDescent="0.25">
      <c r="A5">
        <v>4</v>
      </c>
      <c r="B5" s="1">
        <v>23.822898804993176</v>
      </c>
      <c r="C5" s="1">
        <v>83.906726136202963</v>
      </c>
      <c r="D5">
        <v>20</v>
      </c>
      <c r="E5">
        <v>19</v>
      </c>
      <c r="F5">
        <v>82</v>
      </c>
      <c r="G5">
        <v>22</v>
      </c>
      <c r="J5" s="3">
        <v>3</v>
      </c>
      <c r="K5" s="4">
        <v>0.25650000000000001</v>
      </c>
      <c r="L5" s="10"/>
      <c r="M5" s="10"/>
      <c r="N5" s="10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8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8"/>
    </row>
    <row r="6" spans="1:51" x14ac:dyDescent="0.25">
      <c r="A6">
        <v>5</v>
      </c>
      <c r="B6" s="1">
        <v>24.59196744487604</v>
      </c>
      <c r="C6" s="1">
        <v>82.802188050228153</v>
      </c>
      <c r="D6">
        <v>24</v>
      </c>
      <c r="E6">
        <v>21</v>
      </c>
      <c r="F6">
        <v>80</v>
      </c>
      <c r="G6">
        <v>23</v>
      </c>
      <c r="J6" s="3">
        <v>4</v>
      </c>
      <c r="K6" s="4">
        <v>0.20849999999999999</v>
      </c>
      <c r="L6" s="10"/>
      <c r="M6" s="10"/>
      <c r="N6" s="10"/>
      <c r="O6" s="10"/>
      <c r="P6" s="10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8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8"/>
    </row>
    <row r="7" spans="1:51" x14ac:dyDescent="0.25">
      <c r="A7">
        <v>6</v>
      </c>
      <c r="B7" s="1">
        <v>28.994073687881617</v>
      </c>
      <c r="C7" s="1">
        <v>81.618702273548521</v>
      </c>
      <c r="D7">
        <v>46</v>
      </c>
      <c r="E7">
        <v>23</v>
      </c>
      <c r="F7">
        <v>78</v>
      </c>
      <c r="G7">
        <v>37</v>
      </c>
      <c r="J7" s="5">
        <v>5</v>
      </c>
      <c r="K7" s="4">
        <v>0.1686</v>
      </c>
      <c r="L7" s="10"/>
      <c r="M7" s="10"/>
      <c r="N7" s="10"/>
      <c r="O7" s="10"/>
      <c r="P7" s="10"/>
      <c r="Q7" s="10"/>
      <c r="R7" s="10"/>
      <c r="S7" s="9"/>
      <c r="T7" s="9"/>
      <c r="U7" s="9"/>
      <c r="V7" s="9"/>
      <c r="W7" s="9"/>
      <c r="X7" s="9"/>
      <c r="Y7" s="9"/>
      <c r="Z7" s="9"/>
      <c r="AA7" s="9"/>
      <c r="AB7" s="9"/>
      <c r="AC7" s="8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8"/>
    </row>
    <row r="8" spans="1:51" x14ac:dyDescent="0.25">
      <c r="A8">
        <v>7</v>
      </c>
      <c r="B8" s="1">
        <v>31.217946028468113</v>
      </c>
      <c r="C8" s="1">
        <v>75.915401021744856</v>
      </c>
      <c r="D8">
        <v>54</v>
      </c>
      <c r="E8">
        <v>26</v>
      </c>
      <c r="F8">
        <v>69</v>
      </c>
      <c r="G8">
        <v>40</v>
      </c>
      <c r="J8" s="3">
        <v>6</v>
      </c>
      <c r="K8" s="4">
        <v>0.13339999999999999</v>
      </c>
      <c r="L8" s="10"/>
      <c r="M8" s="10"/>
      <c r="N8" s="10"/>
      <c r="O8" s="10"/>
      <c r="P8" s="10"/>
      <c r="Q8" s="10"/>
      <c r="R8" s="10"/>
      <c r="S8" s="10"/>
      <c r="T8" s="10"/>
      <c r="U8" s="9"/>
      <c r="V8" s="9"/>
      <c r="W8" s="9"/>
      <c r="X8" s="9"/>
      <c r="Y8" s="9"/>
      <c r="Z8" s="9"/>
      <c r="AA8" s="9"/>
      <c r="AB8" s="9"/>
      <c r="AC8" s="8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8"/>
    </row>
    <row r="9" spans="1:51" x14ac:dyDescent="0.25">
      <c r="A9">
        <v>8</v>
      </c>
      <c r="B9" s="1">
        <v>34.34657244059737</v>
      </c>
      <c r="C9" s="1">
        <v>56.900702504556037</v>
      </c>
      <c r="D9">
        <v>56</v>
      </c>
      <c r="E9">
        <v>37</v>
      </c>
      <c r="F9">
        <v>61</v>
      </c>
      <c r="G9">
        <v>45</v>
      </c>
      <c r="J9" s="3">
        <v>7</v>
      </c>
      <c r="K9" s="4">
        <v>0.1013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9"/>
      <c r="X9" s="9"/>
      <c r="Y9" s="9"/>
      <c r="Z9" s="9"/>
      <c r="AA9" s="9"/>
      <c r="AB9" s="9"/>
      <c r="AC9" s="8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8"/>
    </row>
    <row r="10" spans="1:51" x14ac:dyDescent="0.25">
      <c r="A10">
        <v>9</v>
      </c>
      <c r="B10" s="1">
        <v>39.268912766728981</v>
      </c>
      <c r="C10" s="1">
        <v>56.479497903515941</v>
      </c>
      <c r="D10">
        <v>65</v>
      </c>
      <c r="E10">
        <v>42</v>
      </c>
      <c r="F10">
        <v>54</v>
      </c>
      <c r="G10">
        <v>49</v>
      </c>
      <c r="J10" s="3">
        <v>8</v>
      </c>
      <c r="K10" s="4">
        <v>7.1099999999999997E-2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9"/>
      <c r="Z10" s="9"/>
      <c r="AA10" s="9"/>
      <c r="AB10" s="9"/>
      <c r="AC10" s="8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8"/>
    </row>
    <row r="11" spans="1:51" x14ac:dyDescent="0.25">
      <c r="A11">
        <v>10</v>
      </c>
      <c r="B11" s="1">
        <v>41.032702119151296</v>
      </c>
      <c r="C11" s="1">
        <v>55.674538026404221</v>
      </c>
      <c r="D11">
        <v>67</v>
      </c>
      <c r="E11">
        <v>54</v>
      </c>
      <c r="F11">
        <v>50</v>
      </c>
      <c r="G11">
        <v>50</v>
      </c>
      <c r="J11" s="3">
        <v>9</v>
      </c>
      <c r="K11" s="4">
        <v>4.2200000000000001E-2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9"/>
      <c r="AB11" s="9"/>
      <c r="AC11" s="8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8"/>
    </row>
    <row r="12" spans="1:51" x14ac:dyDescent="0.25">
      <c r="A12">
        <v>11</v>
      </c>
      <c r="B12" s="1">
        <v>41.173520818858918</v>
      </c>
      <c r="C12" s="1">
        <v>47.295317330362074</v>
      </c>
      <c r="D12">
        <v>69</v>
      </c>
      <c r="E12">
        <v>55</v>
      </c>
      <c r="F12">
        <v>49</v>
      </c>
      <c r="G12">
        <v>61</v>
      </c>
      <c r="J12" s="5">
        <v>10</v>
      </c>
      <c r="K12" s="4">
        <v>1.4E-2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8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8"/>
    </row>
    <row r="13" spans="1:51" x14ac:dyDescent="0.25">
      <c r="A13">
        <v>12</v>
      </c>
      <c r="B13" s="1">
        <v>58.578611266471036</v>
      </c>
      <c r="C13" s="1">
        <v>39.622394996695377</v>
      </c>
      <c r="D13">
        <v>73</v>
      </c>
      <c r="E13">
        <v>67</v>
      </c>
      <c r="F13">
        <v>43</v>
      </c>
      <c r="G13">
        <v>63</v>
      </c>
      <c r="J13" s="10"/>
      <c r="K13" s="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8"/>
      <c r="AD13" s="10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8"/>
    </row>
    <row r="14" spans="1:51" x14ac:dyDescent="0.25">
      <c r="A14">
        <v>13</v>
      </c>
      <c r="B14" s="1">
        <v>60.456045973638531</v>
      </c>
      <c r="C14" s="1">
        <v>33.260358122182673</v>
      </c>
      <c r="D14">
        <v>74</v>
      </c>
      <c r="E14">
        <v>75</v>
      </c>
      <c r="F14">
        <v>34</v>
      </c>
      <c r="G14">
        <v>71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8"/>
      <c r="AD14" s="10"/>
      <c r="AE14" s="10"/>
      <c r="AF14" s="10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8"/>
    </row>
    <row r="15" spans="1:51" x14ac:dyDescent="0.25">
      <c r="A15">
        <v>14</v>
      </c>
      <c r="B15" s="1">
        <v>60.922842432654313</v>
      </c>
      <c r="C15" s="1">
        <v>29.766281612983114</v>
      </c>
      <c r="D15">
        <v>74</v>
      </c>
      <c r="E15">
        <v>76</v>
      </c>
      <c r="F15">
        <v>32</v>
      </c>
      <c r="G15">
        <v>73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8"/>
      <c r="AD15" s="10"/>
      <c r="AE15" s="10"/>
      <c r="AF15" s="10"/>
      <c r="AG15" s="10"/>
      <c r="AH15" s="10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8"/>
    </row>
    <row r="16" spans="1:51" x14ac:dyDescent="0.25">
      <c r="A16">
        <v>15</v>
      </c>
      <c r="B16" s="1">
        <v>61.727369117803121</v>
      </c>
      <c r="C16" s="1">
        <v>21.566545892135579</v>
      </c>
      <c r="D16">
        <v>78</v>
      </c>
      <c r="E16">
        <v>80</v>
      </c>
      <c r="F16">
        <v>32</v>
      </c>
      <c r="G16">
        <v>73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8"/>
      <c r="AD16" s="10"/>
      <c r="AE16" s="10"/>
      <c r="AF16" s="10"/>
      <c r="AG16" s="10"/>
      <c r="AH16" s="10"/>
      <c r="AI16" s="10"/>
      <c r="AJ16" s="10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8"/>
    </row>
    <row r="17" spans="1:51" x14ac:dyDescent="0.25">
      <c r="A17">
        <v>16</v>
      </c>
      <c r="B17" s="1">
        <v>63.372334533647411</v>
      </c>
      <c r="C17" s="1">
        <v>21.262173821004392</v>
      </c>
      <c r="D17">
        <v>80</v>
      </c>
      <c r="E17">
        <v>83</v>
      </c>
      <c r="F17">
        <v>22</v>
      </c>
      <c r="G17">
        <v>77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8"/>
      <c r="AD17" s="10"/>
      <c r="AE17" s="10"/>
      <c r="AF17" s="10"/>
      <c r="AG17" s="10"/>
      <c r="AH17" s="10"/>
      <c r="AI17" s="10"/>
      <c r="AJ17" s="10"/>
      <c r="AK17" s="10"/>
      <c r="AL17" s="10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8"/>
    </row>
    <row r="18" spans="1:51" x14ac:dyDescent="0.25">
      <c r="A18">
        <v>17</v>
      </c>
      <c r="B18" s="1">
        <v>70.223531503840746</v>
      </c>
      <c r="C18" s="1">
        <v>14.480683248315628</v>
      </c>
      <c r="D18">
        <v>90</v>
      </c>
      <c r="E18">
        <v>88</v>
      </c>
      <c r="F18">
        <v>19</v>
      </c>
      <c r="G18">
        <v>78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8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8"/>
    </row>
    <row r="19" spans="1:51" x14ac:dyDescent="0.25">
      <c r="A19">
        <v>18</v>
      </c>
      <c r="B19" s="1">
        <v>80.036038112759343</v>
      </c>
      <c r="C19" s="1">
        <v>12.150224842224977</v>
      </c>
      <c r="D19">
        <v>91</v>
      </c>
      <c r="E19">
        <v>92</v>
      </c>
      <c r="F19">
        <v>13</v>
      </c>
      <c r="G19">
        <v>94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8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9"/>
      <c r="AR19" s="9"/>
      <c r="AS19" s="9"/>
      <c r="AT19" s="9"/>
      <c r="AU19" s="9"/>
      <c r="AV19" s="9"/>
      <c r="AW19" s="9"/>
      <c r="AX19" s="9"/>
      <c r="AY19" s="8"/>
    </row>
    <row r="20" spans="1:51" x14ac:dyDescent="0.25">
      <c r="A20">
        <v>19</v>
      </c>
      <c r="B20" s="1">
        <v>92.672657019595746</v>
      </c>
      <c r="C20" s="1">
        <v>11.311752786691898</v>
      </c>
      <c r="D20">
        <v>97</v>
      </c>
      <c r="E20">
        <v>100</v>
      </c>
      <c r="F20">
        <v>6</v>
      </c>
      <c r="G20">
        <v>96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8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9"/>
      <c r="AT20" s="9"/>
      <c r="AU20" s="9"/>
      <c r="AV20" s="9"/>
      <c r="AW20" s="9"/>
      <c r="AX20" s="9"/>
      <c r="AY20" s="8"/>
    </row>
    <row r="21" spans="1:51" x14ac:dyDescent="0.25">
      <c r="A21">
        <v>20</v>
      </c>
      <c r="B21" s="1">
        <v>97.319514553169128</v>
      </c>
      <c r="C21" s="1">
        <v>0.22220007166335876</v>
      </c>
      <c r="D21">
        <v>100</v>
      </c>
      <c r="E21">
        <v>100</v>
      </c>
      <c r="F21">
        <v>6</v>
      </c>
      <c r="G21">
        <v>98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8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9"/>
      <c r="AV21" s="9"/>
      <c r="AW21" s="9"/>
      <c r="AX21" s="9"/>
      <c r="AY21" s="8"/>
    </row>
    <row r="22" spans="1:51" x14ac:dyDescent="0.25"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8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9"/>
      <c r="AX22" s="9"/>
      <c r="AY22" s="8"/>
    </row>
    <row r="23" spans="1:51" x14ac:dyDescent="0.25">
      <c r="J23" s="8"/>
      <c r="K23" s="10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</row>
    <row r="24" spans="1:51" x14ac:dyDescent="0.25">
      <c r="A24" t="s">
        <v>8</v>
      </c>
      <c r="B24" s="1">
        <f>AVERAGE(B2:B21)</f>
        <v>47.853245257107737</v>
      </c>
      <c r="C24" s="1">
        <f t="shared" ref="C24:F24" si="0">AVERAGE(C2:C21)</f>
        <v>49.959919912180411</v>
      </c>
      <c r="D24" s="1">
        <f t="shared" si="0"/>
        <v>58.95</v>
      </c>
      <c r="E24" s="1">
        <f t="shared" si="0"/>
        <v>53.8</v>
      </c>
      <c r="F24" s="1">
        <f t="shared" si="0"/>
        <v>50.05</v>
      </c>
      <c r="G24" s="1">
        <f>AVERAGE(G2:G21)</f>
        <v>54.2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</row>
    <row r="25" spans="1:51" x14ac:dyDescent="0.25">
      <c r="A25" t="s">
        <v>9</v>
      </c>
      <c r="B25">
        <f>SUM(J25:J44)</f>
        <v>12168.862544524884</v>
      </c>
      <c r="C25">
        <f t="shared" ref="C25:G25" si="1">SUM(K25:K44)</f>
        <v>18421.160540131161</v>
      </c>
      <c r="D25">
        <f t="shared" si="1"/>
        <v>17844.95</v>
      </c>
      <c r="E25">
        <f t="shared" si="1"/>
        <v>19233.199999999997</v>
      </c>
      <c r="F25">
        <f t="shared" si="1"/>
        <v>16170.95</v>
      </c>
      <c r="G25">
        <f t="shared" si="1"/>
        <v>15779.2</v>
      </c>
      <c r="J25">
        <f>(POWER(B2-$B$24,2))</f>
        <v>1648.6338383656607</v>
      </c>
      <c r="K25">
        <f>(POWER(C2-$C$24,2))</f>
        <v>2110.5214436488423</v>
      </c>
      <c r="L25">
        <f>(POWER(D2-$D$24,2))</f>
        <v>3130.4025000000001</v>
      </c>
      <c r="M25">
        <f>(POWER(E2-$E$24,2))</f>
        <v>2683.24</v>
      </c>
      <c r="N25">
        <f>(POWER(F2-$F$24,2))</f>
        <v>2495.0025000000005</v>
      </c>
      <c r="O25">
        <f>(POWER(G2-$G$24,2))</f>
        <v>2724.84</v>
      </c>
      <c r="Q25" s="1">
        <f>(B2-B21)*$K$3</f>
        <v>-42.638968309616963</v>
      </c>
      <c r="R25" s="1">
        <f t="shared" ref="R25:W25" si="2">(C2-C21)*$K$3</f>
        <v>45.294027556208356</v>
      </c>
      <c r="S25" s="1">
        <f t="shared" si="2"/>
        <v>-45.919800000000002</v>
      </c>
      <c r="T25" s="1">
        <f t="shared" si="2"/>
        <v>-46.3932</v>
      </c>
      <c r="U25" s="1">
        <f t="shared" si="2"/>
        <v>44.499600000000001</v>
      </c>
      <c r="V25" s="1">
        <f t="shared" si="2"/>
        <v>-45.446399999999997</v>
      </c>
      <c r="W25" s="1"/>
    </row>
    <row r="26" spans="1:51" x14ac:dyDescent="0.25">
      <c r="A26" t="s">
        <v>10</v>
      </c>
      <c r="B26">
        <f>POWER(SUM(Q25:Q34),2)</f>
        <v>11343.777342927558</v>
      </c>
      <c r="C26">
        <f>POWER(SUM(R25:R34),2)</f>
        <v>16746.955279279402</v>
      </c>
      <c r="D26">
        <f t="shared" ref="C26:G26" si="3">POWER(SUM(S25:S34),2)</f>
        <v>16045.288899999994</v>
      </c>
      <c r="E26">
        <f t="shared" si="3"/>
        <v>17418.430045209996</v>
      </c>
      <c r="F26">
        <f t="shared" si="3"/>
        <v>15186.396935609999</v>
      </c>
      <c r="G26">
        <f t="shared" si="3"/>
        <v>14913.26997601</v>
      </c>
      <c r="J26">
        <f t="shared" ref="J26:J42" si="4">(POWER(B3-$B$24,2))</f>
        <v>852.30417565038181</v>
      </c>
      <c r="K26">
        <f t="shared" ref="K26:K44" si="5">(POWER(C3-$C$24,2))</f>
        <v>2038.861895723634</v>
      </c>
      <c r="L26">
        <f t="shared" ref="L26:L44" si="6">(POWER(D3-$D$24,2))</f>
        <v>2595.9025000000001</v>
      </c>
      <c r="M26">
        <f t="shared" ref="M26:M44" si="7">(POWER(E3-$E$24,2))</f>
        <v>1354.2399999999998</v>
      </c>
      <c r="N26">
        <f t="shared" ref="N26:N44" si="8">(POWER(F3-$F$24,2))</f>
        <v>1365.3025000000002</v>
      </c>
      <c r="O26">
        <f t="shared" ref="O26:O44" si="9">(POWER(G3-$G$24,2))</f>
        <v>1866.2400000000002</v>
      </c>
      <c r="Q26" s="1">
        <f>(B3-B20)*$K$4</f>
        <v>-23.025649868412277</v>
      </c>
      <c r="R26" s="1">
        <f>(C3-C20)*$K$4</f>
        <v>26.070779024358604</v>
      </c>
      <c r="S26" s="1">
        <f t="shared" ref="R26:W26" si="10">(D3-D20)*$K$4</f>
        <v>-27.687899999999999</v>
      </c>
      <c r="T26" s="1">
        <f t="shared" si="10"/>
        <v>-25.821299999999997</v>
      </c>
      <c r="U26" s="1">
        <f t="shared" si="10"/>
        <v>25.199099999999998</v>
      </c>
      <c r="V26" s="1">
        <f t="shared" si="10"/>
        <v>-26.4435</v>
      </c>
      <c r="W26" s="1"/>
    </row>
    <row r="27" spans="1:51" x14ac:dyDescent="0.25">
      <c r="A27" t="s">
        <v>11</v>
      </c>
      <c r="B27" s="11">
        <f>B25/B26</f>
        <v>1.0727346082926899</v>
      </c>
      <c r="C27" s="11">
        <f t="shared" ref="C27:G27" si="11">C25/C26</f>
        <v>1.0999707250023658</v>
      </c>
      <c r="D27" s="11">
        <f t="shared" si="11"/>
        <v>1.1121613397687098</v>
      </c>
      <c r="E27" s="11">
        <f t="shared" si="11"/>
        <v>1.1041867694206491</v>
      </c>
      <c r="F27" s="11">
        <f t="shared" si="11"/>
        <v>1.0648312478966859</v>
      </c>
      <c r="G27" s="11">
        <f t="shared" si="11"/>
        <v>1.0580643967005872</v>
      </c>
      <c r="J27">
        <f t="shared" si="4"/>
        <v>699.85369089514086</v>
      </c>
      <c r="K27">
        <f t="shared" si="5"/>
        <v>1155.2371392745235</v>
      </c>
      <c r="L27">
        <f t="shared" si="6"/>
        <v>2396.1025000000004</v>
      </c>
      <c r="M27">
        <f t="shared" si="7"/>
        <v>1211.0399999999997</v>
      </c>
      <c r="N27">
        <f t="shared" si="8"/>
        <v>1152.6025000000002</v>
      </c>
      <c r="O27">
        <f t="shared" si="9"/>
        <v>1102.2400000000002</v>
      </c>
      <c r="Q27" s="1">
        <f>(B4-B19)*$K$5</f>
        <v>-15.040529225361857</v>
      </c>
      <c r="R27" s="1">
        <f t="shared" ref="R27:W27" si="12">(C4-C19)*$K$5</f>
        <v>18.416308755021323</v>
      </c>
      <c r="S27" s="1">
        <f t="shared" si="12"/>
        <v>-20.776500000000002</v>
      </c>
      <c r="T27" s="1">
        <f t="shared" si="12"/>
        <v>-18.724499999999999</v>
      </c>
      <c r="U27" s="1">
        <f t="shared" si="12"/>
        <v>18.211500000000001</v>
      </c>
      <c r="V27" s="1">
        <f t="shared" si="12"/>
        <v>-18.724499999999999</v>
      </c>
      <c r="W27" s="1"/>
    </row>
    <row r="28" spans="1:51" x14ac:dyDescent="0.25">
      <c r="B28" s="1"/>
      <c r="C28" s="1"/>
      <c r="J28">
        <f t="shared" si="4"/>
        <v>577.45755060865486</v>
      </c>
      <c r="K28">
        <f t="shared" si="5"/>
        <v>1152.3856528113363</v>
      </c>
      <c r="L28">
        <f t="shared" si="6"/>
        <v>1517.1025000000002</v>
      </c>
      <c r="M28">
        <f t="shared" si="7"/>
        <v>1211.0399999999997</v>
      </c>
      <c r="N28">
        <f t="shared" si="8"/>
        <v>1020.8025000000002</v>
      </c>
      <c r="O28">
        <f t="shared" si="9"/>
        <v>1036.8400000000001</v>
      </c>
      <c r="Q28" s="1">
        <f>(B5-B18)*$K$6</f>
        <v>-9.674531917709718</v>
      </c>
      <c r="R28" s="1">
        <f t="shared" ref="R28:W28" si="13">(C5-C18)*$K$6</f>
        <v>14.475329942124509</v>
      </c>
      <c r="S28" s="1">
        <f t="shared" si="13"/>
        <v>-14.594999999999999</v>
      </c>
      <c r="T28" s="1">
        <f t="shared" si="13"/>
        <v>-14.3865</v>
      </c>
      <c r="U28" s="1">
        <f t="shared" si="13"/>
        <v>13.135499999999999</v>
      </c>
      <c r="V28" s="1">
        <f t="shared" si="13"/>
        <v>-11.676</v>
      </c>
      <c r="W28" s="1"/>
    </row>
    <row r="29" spans="1:51" x14ac:dyDescent="0.25">
      <c r="B29" s="1"/>
      <c r="C29" s="1"/>
      <c r="J29">
        <f t="shared" si="4"/>
        <v>541.08704545782268</v>
      </c>
      <c r="K29">
        <f>(POWER(C6-$C$24,2))</f>
        <v>1078.614576451426</v>
      </c>
      <c r="L29">
        <f t="shared" si="6"/>
        <v>1221.5025000000003</v>
      </c>
      <c r="M29">
        <f t="shared" si="7"/>
        <v>1075.8399999999999</v>
      </c>
      <c r="N29">
        <f t="shared" si="8"/>
        <v>897.00250000000017</v>
      </c>
      <c r="O29">
        <f t="shared" si="9"/>
        <v>973.44000000000017</v>
      </c>
      <c r="Q29" s="1">
        <f>(B6-B17)*$K$7</f>
        <v>-6.5383698911668535</v>
      </c>
      <c r="R29" s="1">
        <f t="shared" ref="R29:W29" si="14">(C6-C17)*$K$7</f>
        <v>10.375646399047126</v>
      </c>
      <c r="S29" s="1">
        <f>(D6-D17)*$K$7</f>
        <v>-9.4415999999999993</v>
      </c>
      <c r="T29" s="1">
        <f t="shared" si="14"/>
        <v>-10.453200000000001</v>
      </c>
      <c r="U29" s="1">
        <f t="shared" si="14"/>
        <v>9.7788000000000004</v>
      </c>
      <c r="V29" s="1">
        <f t="shared" si="14"/>
        <v>-9.1044</v>
      </c>
      <c r="W29" s="1"/>
    </row>
    <row r="30" spans="1:51" x14ac:dyDescent="0.25">
      <c r="B30" s="1"/>
      <c r="C30" s="1"/>
      <c r="J30">
        <f t="shared" si="4"/>
        <v>355.66835227750681</v>
      </c>
      <c r="K30">
        <f>(POWER(C7-$C$24,2))</f>
        <v>1002.2785006044726</v>
      </c>
      <c r="L30">
        <f t="shared" si="6"/>
        <v>167.70250000000007</v>
      </c>
      <c r="M30">
        <f t="shared" si="7"/>
        <v>948.63999999999987</v>
      </c>
      <c r="N30">
        <f t="shared" si="8"/>
        <v>781.20250000000021</v>
      </c>
      <c r="O30">
        <f t="shared" si="9"/>
        <v>295.84000000000009</v>
      </c>
      <c r="Q30" s="1">
        <f>(B7-B16)*$K$8</f>
        <v>-4.3666216103515287</v>
      </c>
      <c r="R30" s="1">
        <f t="shared" ref="R30:W30" si="15">(C7-C16)*$K$8</f>
        <v>8.0109576612804858</v>
      </c>
      <c r="S30" s="1">
        <f t="shared" si="15"/>
        <v>-4.2687999999999997</v>
      </c>
      <c r="T30" s="1">
        <f t="shared" si="15"/>
        <v>-7.6037999999999997</v>
      </c>
      <c r="U30" s="1">
        <f t="shared" si="15"/>
        <v>6.1363999999999992</v>
      </c>
      <c r="V30" s="1">
        <f t="shared" si="15"/>
        <v>-4.8023999999999996</v>
      </c>
      <c r="W30" s="1"/>
    </row>
    <row r="31" spans="1:51" x14ac:dyDescent="0.25">
      <c r="B31" s="1"/>
      <c r="C31" s="1"/>
      <c r="J31">
        <f t="shared" si="4"/>
        <v>276.73318042637806</v>
      </c>
      <c r="K31">
        <f t="shared" si="5"/>
        <v>673.68699962895676</v>
      </c>
      <c r="L31">
        <f t="shared" si="6"/>
        <v>24.50250000000003</v>
      </c>
      <c r="M31">
        <f t="shared" si="7"/>
        <v>772.8399999999998</v>
      </c>
      <c r="N31">
        <f t="shared" si="8"/>
        <v>359.10250000000013</v>
      </c>
      <c r="O31">
        <f t="shared" si="9"/>
        <v>201.64000000000007</v>
      </c>
      <c r="Q31" s="1">
        <f>(B8-B15)*$K$9</f>
        <v>-3.0091060057440622</v>
      </c>
      <c r="R31" s="1">
        <f t="shared" ref="R31:W31" si="16">(C8-C15)*$K$9</f>
        <v>4.6749057961075646</v>
      </c>
      <c r="S31" s="1">
        <f t="shared" si="16"/>
        <v>-2.0259999999999998</v>
      </c>
      <c r="T31" s="1">
        <f t="shared" si="16"/>
        <v>-5.0650000000000004</v>
      </c>
      <c r="U31" s="1">
        <f t="shared" si="16"/>
        <v>3.7481</v>
      </c>
      <c r="V31" s="1">
        <f t="shared" si="16"/>
        <v>-3.3429000000000002</v>
      </c>
      <c r="W31" s="1"/>
    </row>
    <row r="32" spans="1:51" x14ac:dyDescent="0.25">
      <c r="B32" s="1"/>
      <c r="C32" s="1"/>
      <c r="J32">
        <f t="shared" si="4"/>
        <v>182.43021057226008</v>
      </c>
      <c r="K32">
        <f t="shared" si="5"/>
        <v>48.17446299462452</v>
      </c>
      <c r="L32">
        <f t="shared" si="6"/>
        <v>8.7025000000000166</v>
      </c>
      <c r="M32">
        <f t="shared" si="7"/>
        <v>282.2399999999999</v>
      </c>
      <c r="N32">
        <f t="shared" si="8"/>
        <v>119.90250000000006</v>
      </c>
      <c r="O32">
        <f t="shared" si="9"/>
        <v>84.640000000000057</v>
      </c>
      <c r="Q32" s="1">
        <f>(B9-B14)*$K$10</f>
        <v>-1.8563835681992265</v>
      </c>
      <c r="R32" s="1">
        <f t="shared" ref="R32:W32" si="17">(C9-C14)*$K$10</f>
        <v>1.6808284855867461</v>
      </c>
      <c r="S32" s="1">
        <f t="shared" si="17"/>
        <v>-1.2797999999999998</v>
      </c>
      <c r="T32" s="1">
        <f t="shared" si="17"/>
        <v>-2.7018</v>
      </c>
      <c r="U32" s="1">
        <f t="shared" si="17"/>
        <v>1.9197</v>
      </c>
      <c r="V32" s="1">
        <f t="shared" si="17"/>
        <v>-1.8485999999999998</v>
      </c>
      <c r="W32" s="1"/>
    </row>
    <row r="33" spans="2:23" x14ac:dyDescent="0.25">
      <c r="B33" s="1"/>
      <c r="C33" s="1"/>
      <c r="J33">
        <f t="shared" si="4"/>
        <v>73.69076430537234</v>
      </c>
      <c r="K33">
        <f t="shared" si="5"/>
        <v>42.504897185106636</v>
      </c>
      <c r="L33">
        <f t="shared" si="6"/>
        <v>36.602499999999964</v>
      </c>
      <c r="M33">
        <f t="shared" si="7"/>
        <v>139.23999999999992</v>
      </c>
      <c r="N33">
        <f t="shared" si="8"/>
        <v>15.602500000000022</v>
      </c>
      <c r="O33">
        <f t="shared" si="9"/>
        <v>27.040000000000031</v>
      </c>
      <c r="Q33" s="1">
        <f>(B9-B12)*$K$11</f>
        <v>-0.28809722156263734</v>
      </c>
      <c r="R33" s="1">
        <f t="shared" ref="R33:W33" si="18">(C9-C12)*$K$11</f>
        <v>0.40534725435098523</v>
      </c>
      <c r="S33" s="1">
        <f t="shared" si="18"/>
        <v>-0.54859999999999998</v>
      </c>
      <c r="T33" s="1">
        <f t="shared" si="18"/>
        <v>-0.75960000000000005</v>
      </c>
      <c r="U33" s="1">
        <f t="shared" si="18"/>
        <v>0.50639999999999996</v>
      </c>
      <c r="V33" s="1">
        <f t="shared" si="18"/>
        <v>-0.67520000000000002</v>
      </c>
      <c r="W33" s="1"/>
    </row>
    <row r="34" spans="2:23" x14ac:dyDescent="0.25">
      <c r="B34" s="1"/>
      <c r="C34" s="1"/>
      <c r="J34">
        <f t="shared" si="4"/>
        <v>46.519808696724702</v>
      </c>
      <c r="K34">
        <f t="shared" si="5"/>
        <v>32.6568601914149</v>
      </c>
      <c r="L34">
        <f t="shared" si="6"/>
        <v>64.802499999999952</v>
      </c>
      <c r="M34">
        <f t="shared" si="7"/>
        <v>4.0000000000001139E-2</v>
      </c>
      <c r="N34">
        <f t="shared" si="8"/>
        <v>2.499999999999716E-3</v>
      </c>
      <c r="O34">
        <f t="shared" si="9"/>
        <v>17.640000000000025</v>
      </c>
      <c r="Q34" s="1">
        <f>(B9-B10)*$K$12</f>
        <v>-6.8912764565842555E-2</v>
      </c>
      <c r="R34" s="1">
        <f t="shared" ref="R34:W34" si="19">(C9-C10)*$K$12</f>
        <v>5.8968644145613357E-3</v>
      </c>
      <c r="S34" s="1">
        <f t="shared" si="19"/>
        <v>-0.126</v>
      </c>
      <c r="T34" s="1">
        <f t="shared" si="19"/>
        <v>-7.0000000000000007E-2</v>
      </c>
      <c r="U34" s="1">
        <f t="shared" si="19"/>
        <v>9.8000000000000004E-2</v>
      </c>
      <c r="V34" s="1">
        <f t="shared" si="19"/>
        <v>-5.6000000000000001E-2</v>
      </c>
      <c r="W34" s="1"/>
    </row>
    <row r="35" spans="2:23" x14ac:dyDescent="0.25">
      <c r="B35" s="1"/>
      <c r="C35" s="1"/>
      <c r="J35">
        <f t="shared" si="4"/>
        <v>44.618718570938498</v>
      </c>
      <c r="K35">
        <f t="shared" si="5"/>
        <v>7.1001069190329424</v>
      </c>
      <c r="L35">
        <f t="shared" si="6"/>
        <v>101.00249999999994</v>
      </c>
      <c r="M35">
        <f t="shared" si="7"/>
        <v>1.4400000000000068</v>
      </c>
      <c r="N35">
        <f t="shared" si="8"/>
        <v>1.102499999999994</v>
      </c>
      <c r="O35">
        <f t="shared" si="9"/>
        <v>46.239999999999959</v>
      </c>
      <c r="Q35" s="1"/>
      <c r="R35" s="1"/>
    </row>
    <row r="36" spans="2:23" x14ac:dyDescent="0.25">
      <c r="B36" s="1"/>
      <c r="C36" s="1"/>
      <c r="J36">
        <f t="shared" si="4"/>
        <v>115.03347603480562</v>
      </c>
      <c r="K36">
        <f t="shared" si="5"/>
        <v>106.86442137827386</v>
      </c>
      <c r="L36">
        <f t="shared" si="6"/>
        <v>197.40249999999992</v>
      </c>
      <c r="M36">
        <f t="shared" si="7"/>
        <v>174.24000000000007</v>
      </c>
      <c r="N36">
        <f t="shared" si="8"/>
        <v>49.702499999999958</v>
      </c>
      <c r="O36">
        <f t="shared" si="9"/>
        <v>77.439999999999955</v>
      </c>
      <c r="Q36" s="1"/>
      <c r="R36" s="1"/>
    </row>
    <row r="37" spans="2:23" x14ac:dyDescent="0.25">
      <c r="B37" s="1"/>
      <c r="C37" s="1"/>
      <c r="J37">
        <f t="shared" si="4"/>
        <v>158.83058590058909</v>
      </c>
      <c r="K37">
        <f t="shared" si="5"/>
        <v>278.87536397795242</v>
      </c>
      <c r="L37">
        <f t="shared" si="6"/>
        <v>226.50249999999991</v>
      </c>
      <c r="M37">
        <f t="shared" si="7"/>
        <v>449.44000000000011</v>
      </c>
      <c r="N37">
        <f t="shared" si="8"/>
        <v>257.60249999999991</v>
      </c>
      <c r="O37">
        <f t="shared" si="9"/>
        <v>282.2399999999999</v>
      </c>
      <c r="Q37" s="1"/>
      <c r="R37" s="1"/>
    </row>
    <row r="38" spans="2:23" x14ac:dyDescent="0.25">
      <c r="B38" s="1"/>
      <c r="C38" s="1"/>
      <c r="J38">
        <f t="shared" si="4"/>
        <v>170.81437033105504</v>
      </c>
      <c r="K38">
        <f t="shared" si="5"/>
        <v>407.78302775880786</v>
      </c>
      <c r="L38">
        <f t="shared" si="6"/>
        <v>226.50249999999991</v>
      </c>
      <c r="M38">
        <f t="shared" si="7"/>
        <v>492.84000000000015</v>
      </c>
      <c r="N38">
        <f t="shared" si="8"/>
        <v>325.8024999999999</v>
      </c>
      <c r="O38">
        <f t="shared" si="9"/>
        <v>353.43999999999988</v>
      </c>
      <c r="Q38" s="1"/>
      <c r="R38" s="1"/>
    </row>
    <row r="39" spans="2:23" x14ac:dyDescent="0.25">
      <c r="B39" s="1"/>
      <c r="C39" s="1"/>
      <c r="J39">
        <f t="shared" si="4"/>
        <v>192.49131290191698</v>
      </c>
      <c r="K39">
        <f t="shared" si="5"/>
        <v>806.18368824215679</v>
      </c>
      <c r="L39">
        <f t="shared" si="6"/>
        <v>362.90249999999992</v>
      </c>
      <c r="M39">
        <f t="shared" si="7"/>
        <v>686.44000000000017</v>
      </c>
      <c r="N39">
        <f t="shared" si="8"/>
        <v>325.8024999999999</v>
      </c>
      <c r="O39">
        <f t="shared" si="9"/>
        <v>353.43999999999988</v>
      </c>
      <c r="Q39" s="1"/>
      <c r="R39" s="1"/>
    </row>
    <row r="40" spans="2:23" x14ac:dyDescent="0.25">
      <c r="B40" s="1"/>
      <c r="C40" s="1"/>
      <c r="J40">
        <f t="shared" si="4"/>
        <v>240.84213197320869</v>
      </c>
      <c r="K40">
        <f t="shared" si="5"/>
        <v>823.56063071360848</v>
      </c>
      <c r="L40">
        <f t="shared" si="6"/>
        <v>443.10249999999991</v>
      </c>
      <c r="M40">
        <f t="shared" si="7"/>
        <v>852.64000000000021</v>
      </c>
      <c r="N40">
        <f t="shared" si="8"/>
        <v>786.8024999999999</v>
      </c>
      <c r="O40">
        <f t="shared" si="9"/>
        <v>519.83999999999992</v>
      </c>
      <c r="Q40" s="1"/>
      <c r="R40" s="1"/>
    </row>
    <row r="41" spans="2:23" x14ac:dyDescent="0.25">
      <c r="B41" s="1"/>
      <c r="C41" s="1"/>
      <c r="J41">
        <f t="shared" si="4"/>
        <v>500.42970676077204</v>
      </c>
      <c r="K41">
        <f t="shared" si="5"/>
        <v>1258.7762342505271</v>
      </c>
      <c r="L41">
        <f t="shared" si="6"/>
        <v>964.10249999999985</v>
      </c>
      <c r="M41">
        <f t="shared" si="7"/>
        <v>1169.6400000000001</v>
      </c>
      <c r="N41">
        <f t="shared" si="8"/>
        <v>964.10249999999985</v>
      </c>
      <c r="O41">
        <f t="shared" si="9"/>
        <v>566.43999999999983</v>
      </c>
      <c r="Q41" s="1"/>
      <c r="R41" s="1"/>
    </row>
    <row r="42" spans="2:23" x14ac:dyDescent="0.25">
      <c r="B42" s="1"/>
      <c r="C42" s="1"/>
      <c r="J42">
        <f t="shared" si="4"/>
        <v>1035.73215598978</v>
      </c>
      <c r="K42">
        <f t="shared" si="5"/>
        <v>1429.5730412830121</v>
      </c>
      <c r="L42">
        <f t="shared" si="6"/>
        <v>1027.2024999999999</v>
      </c>
      <c r="M42">
        <f t="shared" si="7"/>
        <v>1459.2400000000002</v>
      </c>
      <c r="N42">
        <f t="shared" si="8"/>
        <v>1372.7024999999999</v>
      </c>
      <c r="O42">
        <f t="shared" si="9"/>
        <v>1584.0399999999997</v>
      </c>
      <c r="Q42" s="1"/>
      <c r="R42" s="1"/>
    </row>
    <row r="43" spans="2:23" x14ac:dyDescent="0.25">
      <c r="B43" s="1"/>
      <c r="C43" s="1"/>
      <c r="J43">
        <f>(POWER(B20-$B$24,2))</f>
        <v>2008.7796707354485</v>
      </c>
      <c r="K43">
        <f t="shared" si="5"/>
        <v>1493.6808221596909</v>
      </c>
      <c r="L43">
        <f t="shared" si="6"/>
        <v>1447.8024999999998</v>
      </c>
      <c r="M43">
        <f t="shared" si="7"/>
        <v>2134.44</v>
      </c>
      <c r="N43">
        <f t="shared" si="8"/>
        <v>1940.4024999999997</v>
      </c>
      <c r="O43">
        <f t="shared" si="9"/>
        <v>1747.2399999999998</v>
      </c>
      <c r="Q43" s="1"/>
      <c r="R43" s="1"/>
    </row>
    <row r="44" spans="2:23" x14ac:dyDescent="0.25">
      <c r="B44" s="1"/>
      <c r="C44" s="1"/>
      <c r="J44">
        <f>(POWER(B21-$B$24,2))</f>
        <v>2446.9117980704659</v>
      </c>
      <c r="K44">
        <f t="shared" si="5"/>
        <v>2473.8407749337634</v>
      </c>
      <c r="L44">
        <f t="shared" si="6"/>
        <v>1685.1024999999997</v>
      </c>
      <c r="M44">
        <f t="shared" si="7"/>
        <v>2134.44</v>
      </c>
      <c r="N44">
        <f t="shared" si="8"/>
        <v>1940.4024999999997</v>
      </c>
      <c r="O44">
        <f t="shared" si="9"/>
        <v>1918.4399999999998</v>
      </c>
      <c r="Q44" s="1"/>
      <c r="R44" s="1"/>
    </row>
    <row r="45" spans="2:23" x14ac:dyDescent="0.25">
      <c r="B45" s="1"/>
      <c r="C45" s="1"/>
    </row>
    <row r="46" spans="2:23" x14ac:dyDescent="0.25">
      <c r="B46" s="1"/>
      <c r="C46" s="1"/>
    </row>
    <row r="54" spans="1:1" x14ac:dyDescent="0.25">
      <c r="A54" s="12" t="s">
        <v>15</v>
      </c>
    </row>
    <row r="55" spans="1:1" x14ac:dyDescent="0.25">
      <c r="A55" s="12" t="s">
        <v>12</v>
      </c>
    </row>
    <row r="56" spans="1:1" x14ac:dyDescent="0.25">
      <c r="A56" s="12" t="s">
        <v>13</v>
      </c>
    </row>
    <row r="57" spans="1:1" x14ac:dyDescent="0.25">
      <c r="A57" s="12" t="s">
        <v>14</v>
      </c>
    </row>
    <row r="59" spans="1:1" x14ac:dyDescent="0.25">
      <c r="A59" s="12" t="s">
        <v>16</v>
      </c>
    </row>
    <row r="60" spans="1:1" x14ac:dyDescent="0.25">
      <c r="A60" s="12" t="s">
        <v>17</v>
      </c>
    </row>
    <row r="61" spans="1:1" x14ac:dyDescent="0.25">
      <c r="A61" s="12" t="s">
        <v>18</v>
      </c>
    </row>
    <row r="62" spans="1:1" x14ac:dyDescent="0.25">
      <c r="A62" s="12" t="s">
        <v>19</v>
      </c>
    </row>
  </sheetData>
  <sortState ref="B2:B21">
    <sortCondition ref="B2"/>
  </sortState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Лист1!B2:B21</xm:f>
              <xm:sqref>Q14</xm:sqref>
            </x14:sparkline>
            <x14:sparkline>
              <xm:f>Лист1!B3:B22</xm:f>
              <xm:sqref>Q15</xm:sqref>
            </x14:sparkline>
            <x14:sparkline>
              <xm:f>Лист1!B4:B23</xm:f>
              <xm:sqref>Q16</xm:sqref>
            </x14:sparkline>
            <x14:sparkline>
              <xm:f>Лист1!B5:B24</xm:f>
              <xm:sqref>Q17</xm:sqref>
            </x14:sparkline>
            <x14:sparkline>
              <xm:f>Лист1!B6:B25</xm:f>
              <xm:sqref>Q18</xm:sqref>
            </x14:sparkline>
            <x14:sparkline>
              <xm:f>Лист1!B7:B26</xm:f>
              <xm:sqref>Q19</xm:sqref>
            </x14:sparkline>
            <x14:sparkline>
              <xm:f>Лист1!B8:B27</xm:f>
              <xm:sqref>Q20</xm:sqref>
            </x14:sparkline>
            <x14:sparkline>
              <xm:f>Лист1!B9:B28</xm:f>
              <xm:sqref>Q21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2020-04-23T06:13:05Z</dcterms:created>
  <dcterms:modified xsi:type="dcterms:W3CDTF">2020-04-24T20:32:33Z</dcterms:modified>
</cp:coreProperties>
</file>