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uela\4th Semester\PROJ-354 Capstone Project\CAPSTONE-FIT-master\CAPSTONE-FIT-master\Capstone_PurchaseOrders2\Capstone_PurchaseOrders\Templates\Templates\Invoices\"/>
    </mc:Choice>
  </mc:AlternateContent>
  <xr:revisionPtr revIDLastSave="0" documentId="13_ncr:1_{C1FA952F-EF51-4869-B297-393F41A18617}" xr6:coauthVersionLast="44" xr6:coauthVersionMax="44" xr10:uidLastSave="{00000000-0000-0000-0000-000000000000}"/>
  <bookViews>
    <workbookView xWindow="-120" yWindow="-120" windowWidth="29040" windowHeight="15840" xr2:uid="{BA17A7DD-AEAC-4DFC-BB35-21D49660D1D1}"/>
  </bookViews>
  <sheets>
    <sheet name="Invoice main" sheetId="1" r:id="rId1"/>
    <sheet name="Clients" sheetId="2" r:id="rId2"/>
    <sheet name="Purchase orders" sheetId="3" r:id="rId3"/>
  </sheets>
  <definedNames>
    <definedName name="ExternalData_1" localSheetId="1" hidden="1">Clients!$B$2:$G$7</definedName>
    <definedName name="ExternalData_2" localSheetId="2" hidden="1">'Purchase orders'!$B$6:$F$16</definedName>
    <definedName name="ExternalData_3" localSheetId="2" hidden="1">'Purchase orders'!$K$6:$S$8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t Client_24fc52ad-9038-49d8-8afe-61410f2191e0" name="fit Client" connection="Query - fit Client"/>
          <x15:modelTable id="fit PO_Items_23674672-92cc-41fb-9d87-a21422865f7d" name="fit PO_Items" connection="Query - fit PO_Items"/>
          <x15:modelTable id="fit Purchase_Order_a1b0e5e0-c532-4a95-a9af-39ec395fd372" name="fit Purchase_Order" connection="Query - fit Purchase_Order"/>
        </x15:modelTables>
        <x15:modelRelationships>
          <x15:modelRelationship fromTable="fit Purchase_Order" fromColumn="clientNo" toTable="fit Client" toColumn="clientN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F25" i="1" s="1"/>
  <c r="F26" i="1" s="1"/>
  <c r="H7" i="3" l="1"/>
  <c r="H8" i="3"/>
  <c r="H9" i="3"/>
  <c r="H10" i="3"/>
  <c r="H11" i="3"/>
  <c r="H12" i="3"/>
  <c r="H13" i="3"/>
  <c r="H14" i="3"/>
  <c r="H15" i="3"/>
  <c r="H16" i="3"/>
  <c r="H18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AF6AE8-AD62-4C87-8BA4-499FE0F58D9D}" keepAlive="1" name="ModelConnection_ExternalData_1" description="Data Model" type="5" refreshedVersion="6" minRefreshableVersion="5" saveData="1">
    <dbPr connection="Data Model Connection" command="fit Clien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9ACFE04E-98CA-4CE1-8612-D40D2EB1D752}" keepAlive="1" name="ModelConnection_ExternalData_2" description="Data Model" type="5" refreshedVersion="6" minRefreshableVersion="5" saveData="1">
    <dbPr connection="Data Model Connection" command="fit PO_Item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7A0CC435-C30A-4636-93EA-B55EB19AD8D1}" keepAlive="1" name="ModelConnection_ExternalData_3" description="Data Model" type="5" refreshedVersion="6" minRefreshableVersion="5" saveData="1">
    <dbPr connection="Data Model Connection" command="fit Purchase_Order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406398CE-E7A9-4E39-A762-4E81AEF0DEAE}" interval="60" name="Query - fit Client" description="Connection to the 'fit Client' query in the workbook." type="100" refreshedVersion="6" minRefreshableVersion="5" background="1" saveData="1">
    <extLst>
      <ext xmlns:x15="http://schemas.microsoft.com/office/spreadsheetml/2010/11/main" uri="{DE250136-89BD-433C-8126-D09CA5730AF9}">
        <x15:connection id="364cbe1e-0081-4ef0-8b6c-2489c0963a1a"/>
      </ext>
    </extLst>
  </connection>
  <connection id="5" xr16:uid="{317CF955-CE37-461E-B9AA-9D6325890AC7}" interval="60" name="Query - fit PO_Items" description="Connection to the 'fit PO_Items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f78044cf-75ed-43d5-bb6a-5ee5d9e1ef15"/>
      </ext>
    </extLst>
  </connection>
  <connection id="6" xr16:uid="{096697BD-5926-4FD3-855B-8529D47106B3}" interval="60" name="Query - fit Purchase_Order" description="Connection to the 'fit Purchase_Order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39a42193-903e-4145-8244-e6433c292b48"/>
      </ext>
    </extLst>
  </connection>
  <connection id="7" xr16:uid="{574326DF-26FF-4A0F-86FA-0B79080F2BAE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<sst xmlns="http://schemas.openxmlformats.org/spreadsheetml/2006/main" count="103" uniqueCount="71">
  <si>
    <t>madefoods.com</t>
  </si>
  <si>
    <t>5030 13 St SE, Calgary, AB T2G 5M9</t>
  </si>
  <si>
    <t>(587) 483-9853</t>
  </si>
  <si>
    <t>Bill to:</t>
  </si>
  <si>
    <t>Address:</t>
  </si>
  <si>
    <t>Date:</t>
  </si>
  <si>
    <t>clientNo</t>
  </si>
  <si>
    <t>clientName</t>
  </si>
  <si>
    <t>clientCompany</t>
  </si>
  <si>
    <t>clientAddress</t>
  </si>
  <si>
    <t>clientEmail</t>
  </si>
  <si>
    <t>clientPhoneNumber</t>
  </si>
  <si>
    <t>Jason Lang</t>
  </si>
  <si>
    <t>Yardworkers LTD</t>
  </si>
  <si>
    <t>1010 4 Street NW</t>
  </si>
  <si>
    <t>jasonlang@yardworkers.com</t>
  </si>
  <si>
    <t>4033334444</t>
  </si>
  <si>
    <t>Mike Fitzgerald</t>
  </si>
  <si>
    <t>Safeway</t>
  </si>
  <si>
    <t>23 Center Street NE</t>
  </si>
  <si>
    <t>mfitzgerald@safeway.com</t>
  </si>
  <si>
    <t>4032226969</t>
  </si>
  <si>
    <t>Matthew</t>
  </si>
  <si>
    <t>Home Inc.</t>
  </si>
  <si>
    <t>123 Home NW</t>
  </si>
  <si>
    <t>mespiritu@home.com</t>
  </si>
  <si>
    <t>4031231234</t>
  </si>
  <si>
    <t>Joleen</t>
  </si>
  <si>
    <t>1234 Home NW</t>
  </si>
  <si>
    <t>jfrancia@home.com</t>
  </si>
  <si>
    <t>4033214321</t>
  </si>
  <si>
    <t>Christian Forero</t>
  </si>
  <si>
    <t>HOMi</t>
  </si>
  <si>
    <t>2 Hamptons Manor NW</t>
  </si>
  <si>
    <t>chris.est8889@gmail.com</t>
  </si>
  <si>
    <t>5875002863</t>
  </si>
  <si>
    <t>poNo</t>
  </si>
  <si>
    <t>poDatePlaced</t>
  </si>
  <si>
    <t>poDateRequired</t>
  </si>
  <si>
    <t>poNotes</t>
  </si>
  <si>
    <t>empName</t>
  </si>
  <si>
    <t>empEmail</t>
  </si>
  <si>
    <t>delivery</t>
  </si>
  <si>
    <t>completed</t>
  </si>
  <si>
    <t>Additional Comments</t>
  </si>
  <si>
    <t>JASON Yardworkers LTD.</t>
  </si>
  <si>
    <t/>
  </si>
  <si>
    <t>poItemNo</t>
  </si>
  <si>
    <t>quantity</t>
  </si>
  <si>
    <t>menuItem</t>
  </si>
  <si>
    <t>Yardworkers LTD.</t>
  </si>
  <si>
    <t>Sushi</t>
  </si>
  <si>
    <t>Ham Sandwich</t>
  </si>
  <si>
    <t>Caesar Salad</t>
  </si>
  <si>
    <t>Spaghetti and Meatballs</t>
  </si>
  <si>
    <t>Apple Pie</t>
  </si>
  <si>
    <t>Unit Price</t>
  </si>
  <si>
    <t>Total</t>
  </si>
  <si>
    <t>Menu item</t>
  </si>
  <si>
    <t>Item No</t>
  </si>
  <si>
    <t>Purchase Order</t>
  </si>
  <si>
    <t>Order quantity</t>
  </si>
  <si>
    <t>Price Unit</t>
  </si>
  <si>
    <t xml:space="preserve">Total </t>
  </si>
  <si>
    <t>Subtotal</t>
  </si>
  <si>
    <t>Taxes rate</t>
  </si>
  <si>
    <t>Sale Tax</t>
  </si>
  <si>
    <t>Email:</t>
  </si>
  <si>
    <t xml:space="preserve">Phone: </t>
  </si>
  <si>
    <t>Invoice for PO: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</si>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</sst>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3" borderId="0" xfId="0" applyFont="1" applyFill="1"/>
    <xf numFmtId="0" fontId="3" fillId="3" borderId="0" xfId="0" applyFont="1" applyFill="1"/>
    <xf numFmtId="0" fontId="0" fillId="0" borderId="0" xfId="0" applyFill="1"/>
    <xf numFmtId="0" fontId="0" fillId="0" borderId="0" xfId="0" applyNumberFormat="1" applyFill="1"/>
    <xf numFmtId="14" fontId="0" fillId="0" borderId="0" xfId="0" applyNumberFormat="1" applyFill="1"/>
    <xf numFmtId="0" fontId="1" fillId="2" borderId="0" xfId="0" applyFont="1" applyFill="1"/>
    <xf numFmtId="0" fontId="0" fillId="0" borderId="0" xfId="0" applyFont="1" applyFill="1"/>
    <xf numFmtId="10" fontId="0" fillId="0" borderId="0" xfId="0" applyNumberFormat="1" applyFont="1" applyFill="1"/>
    <xf numFmtId="14" fontId="0" fillId="4" borderId="0" xfId="0" applyNumberFormat="1" applyFill="1"/>
    <xf numFmtId="0" fontId="5" fillId="4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NumberFormat="1" applyFont="1"/>
  </cellXfs>
  <cellStyles count="1">
    <cellStyle name="Normal" xfId="0" builtinId="0"/>
  </cellStyles>
  <dxfs count="47"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76201</xdr:rowOff>
    </xdr:from>
    <xdr:to>
      <xdr:col>1</xdr:col>
      <xdr:colOff>564577</xdr:colOff>
      <xdr:row>2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AEF7CD-B137-4228-BB6D-0A98BA963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1"/>
          <a:ext cx="1355152" cy="37147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Forero Mesa" refreshedDate="43928.753428819444" createdVersion="6" refreshedVersion="6" minRefreshableVersion="3" recordCount="10" xr:uid="{04389708-A284-4520-9067-F7C590CF5E43}">
  <cacheSource type="worksheet">
    <worksheetSource ref="B6:H16" sheet="Purchase orders"/>
  </cacheSource>
  <cacheFields count="7">
    <cacheField name="poItemNo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poNo" numFmtId="0">
      <sharedItems containsSemiMixedTypes="0" containsString="0" containsNumber="1" containsInteger="1" minValue="1" maxValue="2"/>
    </cacheField>
    <cacheField name="empName" numFmtId="0">
      <sharedItems count="2">
        <s v="Yardworkers LTD."/>
        <s v="Safeway"/>
      </sharedItems>
    </cacheField>
    <cacheField name="quantity" numFmtId="0">
      <sharedItems containsSemiMixedTypes="0" containsString="0" containsNumber="1" containsInteger="1" minValue="4" maxValue="15"/>
    </cacheField>
    <cacheField name="menuItem" numFmtId="0">
      <sharedItems count="5">
        <s v="Sushi"/>
        <s v="Ham Sandwich"/>
        <s v="Caesar Salad"/>
        <s v="Spaghetti and Meatballs"/>
        <s v="Apple Pie"/>
      </sharedItems>
    </cacheField>
    <cacheField name="Unit Price" numFmtId="0">
      <sharedItems containsSemiMixedTypes="0" containsString="0" containsNumber="1" minValue="4.5" maxValue="9"/>
    </cacheField>
    <cacheField name="Total" numFmtId="0">
      <sharedItems containsSemiMixedTypes="0" containsString="0" containsNumber="1" minValue="18" maxValue="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"/>
    <x v="0"/>
    <n v="10"/>
    <x v="0"/>
    <n v="5"/>
    <n v="50"/>
  </r>
  <r>
    <x v="1"/>
    <n v="1"/>
    <x v="0"/>
    <n v="5"/>
    <x v="1"/>
    <n v="4.5"/>
    <n v="22.5"/>
  </r>
  <r>
    <x v="2"/>
    <n v="1"/>
    <x v="0"/>
    <n v="9"/>
    <x v="2"/>
    <n v="6.5"/>
    <n v="58.5"/>
  </r>
  <r>
    <x v="3"/>
    <n v="1"/>
    <x v="0"/>
    <n v="15"/>
    <x v="3"/>
    <n v="9"/>
    <n v="135"/>
  </r>
  <r>
    <x v="4"/>
    <n v="1"/>
    <x v="0"/>
    <n v="4"/>
    <x v="4"/>
    <n v="4.5"/>
    <n v="18"/>
  </r>
  <r>
    <x v="5"/>
    <n v="2"/>
    <x v="1"/>
    <n v="10"/>
    <x v="0"/>
    <n v="7"/>
    <n v="70"/>
  </r>
  <r>
    <x v="6"/>
    <n v="2"/>
    <x v="1"/>
    <n v="5"/>
    <x v="1"/>
    <n v="4.5"/>
    <n v="22.5"/>
  </r>
  <r>
    <x v="7"/>
    <n v="2"/>
    <x v="1"/>
    <n v="9"/>
    <x v="2"/>
    <n v="6.5"/>
    <n v="58.5"/>
  </r>
  <r>
    <x v="8"/>
    <n v="2"/>
    <x v="1"/>
    <n v="15"/>
    <x v="3"/>
    <n v="9"/>
    <n v="135"/>
  </r>
  <r>
    <x v="9"/>
    <n v="2"/>
    <x v="1"/>
    <n v="4"/>
    <x v="4"/>
    <n v="4.5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F0D6F-8624-4EBE-B877-F4C44365D1E2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11:F16" firstHeaderRow="0" firstDataRow="1" firstDataCol="2" rowPageCount="1" colPageCount="1"/>
  <pivotFields count="7">
    <pivotField name="Item No"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outline="0" showAll="0" defaultSubtotal="0"/>
    <pivotField name="Company" axis="axisPage" compact="0" outline="0" showAll="0" defaultSubtotal="0">
      <items count="2">
        <item x="1"/>
        <item x="0"/>
      </items>
    </pivotField>
    <pivotField dataField="1" compact="0" outline="0" showAll="0" defaultSubtotal="0"/>
    <pivotField name="Menu item" axis="axisRow" compact="0" outline="0" showAll="0" defaultSubtotal="0">
      <items count="5">
        <item x="4"/>
        <item x="2"/>
        <item x="1"/>
        <item x="3"/>
        <item x="0"/>
      </items>
    </pivotField>
    <pivotField dataField="1" compact="0" outline="0" showAll="0" defaultSubtotal="0"/>
    <pivotField dataField="1" compact="0" outline="0" showAll="0" defaultSubtotal="0"/>
  </pivotFields>
  <rowFields count="2">
    <field x="0"/>
    <field x="4"/>
  </rowFields>
  <rowItems count="5">
    <i>
      <x v="5"/>
      <x v="4"/>
    </i>
    <i>
      <x v="6"/>
      <x v="2"/>
    </i>
    <i>
      <x v="7"/>
      <x v="1"/>
    </i>
    <i>
      <x v="8"/>
      <x v="3"/>
    </i>
    <i>
      <x v="9"/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0" hier="-1"/>
  </pageFields>
  <dataFields count="4">
    <dataField name="Purchase Order" fld="1" baseField="4" baseItem="4"/>
    <dataField name="Order quantity" fld="3" baseField="4" baseItem="4"/>
    <dataField name="Price Unit" fld="5" baseField="4" baseItem="4"/>
    <dataField name="Total " fld="6" baseField="4" baseItem="4"/>
  </dataFields>
  <formats count="11">
    <format dxfId="10">
      <pivotArea type="all" dataOnly="0" outline="0" fieldPosition="0"/>
    </format>
    <format dxfId="9">
      <pivotArea outline="0" collapsedLevelsAreSubtotals="1" fieldPosition="0"/>
    </format>
    <format dxfId="8">
      <pivotArea field="0" type="button" dataOnly="0" labelOnly="1" outline="0" axis="axisRow" fieldPosition="0"/>
    </format>
    <format dxfId="7">
      <pivotArea field="4" type="button" dataOnly="0" labelOnly="1" outline="0" axis="axisRow" fieldPosition="1"/>
    </format>
    <format dxfId="6">
      <pivotArea dataOnly="0" labelOnly="1" outline="0" fieldPosition="0">
        <references count="1">
          <reference field="0" count="5">
            <x v="5"/>
            <x v="6"/>
            <x v="7"/>
            <x v="8"/>
            <x v="9"/>
          </reference>
        </references>
      </pivotArea>
    </format>
    <format dxfId="5">
      <pivotArea dataOnly="0" labelOnly="1" outline="0" fieldPosition="0">
        <references count="2">
          <reference field="0" count="1" selected="0">
            <x v="5"/>
          </reference>
          <reference field="4" count="1">
            <x v="4"/>
          </reference>
        </references>
      </pivotArea>
    </format>
    <format dxfId="4">
      <pivotArea dataOnly="0" labelOnly="1" outline="0" fieldPosition="0">
        <references count="2">
          <reference field="0" count="1" selected="0">
            <x v="6"/>
          </reference>
          <reference field="4" count="1">
            <x v="2"/>
          </reference>
        </references>
      </pivotArea>
    </format>
    <format dxfId="3">
      <pivotArea dataOnly="0" labelOnly="1" outline="0" fieldPosition="0">
        <references count="2">
          <reference field="0" count="1" selected="0">
            <x v="7"/>
          </reference>
          <reference field="4" count="1">
            <x v="1"/>
          </reference>
        </references>
      </pivotArea>
    </format>
    <format dxfId="2">
      <pivotArea dataOnly="0" labelOnly="1" outline="0" fieldPosition="0">
        <references count="2">
          <reference field="0" count="1" selected="0">
            <x v="8"/>
          </reference>
          <reference field="4" count="1">
            <x v="3"/>
          </reference>
        </references>
      </pivotArea>
    </format>
    <format dxfId="1">
      <pivotArea dataOnly="0" labelOnly="1" outline="0" fieldPosition="0">
        <references count="2">
          <reference field="0" count="1" selected="0">
            <x v="9"/>
          </reference>
          <reference field="4" count="1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90F9D467-EA0F-4D76-8AA6-0D4FADB9B90D}" autoFormatId="16" applyNumberFormats="0" applyBorderFormats="0" applyFontFormats="0" applyPatternFormats="0" applyAlignmentFormats="0" applyWidthHeightFormats="0">
  <queryTableRefresh nextId="7">
    <queryTableFields count="6">
      <queryTableField id="1" name="clientNo" tableColumnId="1"/>
      <queryTableField id="2" name="clientName" tableColumnId="2"/>
      <queryTableField id="3" name="clientCompany" tableColumnId="3"/>
      <queryTableField id="4" name="clientAddress" tableColumnId="4"/>
      <queryTableField id="5" name="clientEmail" tableColumnId="5"/>
      <queryTableField id="6" name="clientPhoneNumber" tableColumnId="6"/>
    </queryTableFields>
  </queryTableRefresh>
  <extLst>
    <ext xmlns:x15="http://schemas.microsoft.com/office/spreadsheetml/2010/11/main" uri="{883FBD77-0823-4a55-B5E3-86C4891E6966}">
      <x15:queryTable sourceDataName="Query - fit Client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A37C4324-807E-4A17-BC40-F7D90B5D5ED0}" autoFormatId="16" applyNumberFormats="0" applyBorderFormats="0" applyFontFormats="0" applyPatternFormats="0" applyAlignmentFormats="0" applyWidthHeightFormats="0">
  <queryTableRefresh nextId="6">
    <queryTableFields count="5">
      <queryTableField id="1" name="poItemNo" tableColumnId="1"/>
      <queryTableField id="2" name="poNo" tableColumnId="2"/>
      <queryTableField id="3" name="empName" tableColumnId="3"/>
      <queryTableField id="4" name="quantity" tableColumnId="4"/>
      <queryTableField id="5" name="menuItem" tableColumnId="5"/>
    </queryTableFields>
  </queryTableRefresh>
  <extLst>
    <ext xmlns:x15="http://schemas.microsoft.com/office/spreadsheetml/2010/11/main" uri="{883FBD77-0823-4a55-B5E3-86C4891E6966}">
      <x15:queryTable sourceDataName="Query - fit PO_Item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3" xr16:uid="{FC3ACFAA-D52C-4EF6-90DB-FB1A10464A01}" autoFormatId="16" applyNumberFormats="0" applyBorderFormats="0" applyFontFormats="0" applyPatternFormats="0" applyAlignmentFormats="0" applyWidthHeightFormats="0">
  <queryTableRefresh nextId="10">
    <queryTableFields count="9">
      <queryTableField id="1" name="poNo" tableColumnId="1"/>
      <queryTableField id="2" name="poDatePlaced" tableColumnId="2"/>
      <queryTableField id="3" name="poDateRequired" tableColumnId="3"/>
      <queryTableField id="4" name="poNotes" tableColumnId="4"/>
      <queryTableField id="5" name="empName" tableColumnId="5"/>
      <queryTableField id="6" name="empEmail" tableColumnId="6"/>
      <queryTableField id="7" name="delivery" tableColumnId="7"/>
      <queryTableField id="8" name="completed" tableColumnId="8"/>
      <queryTableField id="9" name="clientNo" tableColumnId="9"/>
    </queryTableFields>
  </queryTableRefresh>
  <extLst>
    <ext xmlns:x15="http://schemas.microsoft.com/office/spreadsheetml/2010/11/main" uri="{883FBD77-0823-4a55-B5E3-86C4891E6966}">
      <x15:queryTable sourceDataName="Query - fit Purchase_Order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948B3D-4BCA-40C2-A618-70F13AD8956E}" name="Table5" displayName="Table5" ref="E23:F26" headerRowCount="0" totalsRowShown="0" headerRowDxfId="46" dataDxfId="45">
  <tableColumns count="2">
    <tableColumn id="1" xr3:uid="{4FAFB97C-77A7-4086-8628-4A2BED253FAF}" name="Column1" headerRowDxfId="44" dataDxfId="43"/>
    <tableColumn id="2" xr3:uid="{888EA0D8-14FC-432B-ABD2-3D74D13D5B86}" name="Column2" headerRowDxfId="42" dataDxfId="41">
      <calculatedColumnFormula>SUM(F12:F21)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4A7876-F58A-40E9-BADD-35B4BB3949D2}" name="fit_Client" displayName="fit_Client" ref="B2:G7" tableType="queryTable" totalsRowShown="0" headerRowDxfId="40" dataDxfId="39">
  <autoFilter ref="B2:G7" xr:uid="{13944633-7856-4402-8297-62125BB482F0}"/>
  <tableColumns count="6">
    <tableColumn id="1" xr3:uid="{17A4C0F2-9270-4102-B2C1-F08FCBCB5A71}" uniqueName="1" name="clientNo" queryTableFieldId="1" dataDxfId="38"/>
    <tableColumn id="2" xr3:uid="{2F9831CD-1B27-404D-BF31-D02057F9C542}" uniqueName="2" name="clientName" queryTableFieldId="2" dataDxfId="37"/>
    <tableColumn id="3" xr3:uid="{F634AEBC-5B0C-4B52-A61E-AAE3496BB508}" uniqueName="3" name="clientCompany" queryTableFieldId="3" dataDxfId="36"/>
    <tableColumn id="4" xr3:uid="{24A46977-CAF4-4F1D-A2B8-2123771BB839}" uniqueName="4" name="clientAddress" queryTableFieldId="4" dataDxfId="35"/>
    <tableColumn id="5" xr3:uid="{63C649CD-DF54-41E9-9457-F175A03B9A41}" uniqueName="5" name="clientEmail" queryTableFieldId="5" dataDxfId="34"/>
    <tableColumn id="6" xr3:uid="{97BF0549-592A-4A6B-A44E-18FAFDBFF95A}" uniqueName="6" name="clientPhoneNumber" queryTableFieldId="6" dataDxfId="33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A67948-F77B-45A9-A56D-07F40BA0CFF1}" name="fit_PO_Items" displayName="fit_PO_Items" ref="B6:F16" tableType="queryTable" totalsRowShown="0" headerRowDxfId="32" dataDxfId="31">
  <autoFilter ref="B6:F16" xr:uid="{ECF0C517-4C26-4D13-9ADC-9FA5AE75AE8B}"/>
  <tableColumns count="5">
    <tableColumn id="1" xr3:uid="{AED4FC4D-E933-4B15-A9F9-50A92665B36A}" uniqueName="1" name="poItemNo" queryTableFieldId="1" dataDxfId="15"/>
    <tableColumn id="2" xr3:uid="{D65AA5A9-F5F2-4B52-99F7-F1339306B6B0}" uniqueName="2" name="poNo" queryTableFieldId="2" dataDxfId="14"/>
    <tableColumn id="3" xr3:uid="{13B2F8EF-5605-4700-8930-8818662A1190}" uniqueName="3" name="empName" queryTableFieldId="3" dataDxfId="13"/>
    <tableColumn id="4" xr3:uid="{496D2EEF-E5F9-41BE-A520-EB04ED48812E}" uniqueName="4" name="quantity" queryTableFieldId="4" dataDxfId="12"/>
    <tableColumn id="5" xr3:uid="{59B4C588-12CB-45AC-A2C3-471193476896}" uniqueName="5" name="menuItem" queryTableFieldId="5" dataDxf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006C7C-7964-4FE7-ADD1-714425754F1C}" name="Table4" displayName="Table4" ref="G6:H16" totalsRowShown="0" headerRowDxfId="30" dataDxfId="29">
  <autoFilter ref="G6:H16" xr:uid="{1FC9EBF1-00D5-4CD6-A4E6-A98181A0C007}"/>
  <tableColumns count="2">
    <tableColumn id="1" xr3:uid="{4B1BB8C0-79B1-4E32-9DE4-168C40A609C2}" name="Unit Price" dataDxfId="28"/>
    <tableColumn id="2" xr3:uid="{C5817D1E-2444-44B3-B1D1-CB6A98D8776E}" name="Total" dataDxfId="27">
      <calculatedColumnFormula>fit_PO_Items[[#This Row],[quantity]]*Table4[[#This Row],[Unit Price]]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033FB57-B6AF-4E76-946D-E6AA56BDCAEE}" name="fit_Purchase_Order" displayName="fit_Purchase_Order" ref="K6:S8" tableType="queryTable" totalsRowShown="0" headerRowDxfId="26" dataDxfId="25">
  <autoFilter ref="K6:S8" xr:uid="{2611B2E9-7F98-442F-9EB8-6A02165D974E}"/>
  <tableColumns count="9">
    <tableColumn id="1" xr3:uid="{CC650288-EEAC-4487-9FA5-13715AEA4E73}" uniqueName="1" name="poNo" queryTableFieldId="1" dataDxfId="24"/>
    <tableColumn id="2" xr3:uid="{E4067546-BE43-4664-A0E2-A28D51CD0CAB}" uniqueName="2" name="poDatePlaced" queryTableFieldId="2" dataDxfId="23"/>
    <tableColumn id="3" xr3:uid="{C2AB0234-EC46-4C5D-816E-09E11395FAA7}" uniqueName="3" name="poDateRequired" queryTableFieldId="3" dataDxfId="22"/>
    <tableColumn id="4" xr3:uid="{382A59B1-5E46-4E04-8EF0-9C5B084EA278}" uniqueName="4" name="poNotes" queryTableFieldId="4" dataDxfId="21"/>
    <tableColumn id="5" xr3:uid="{95E52BD5-1563-4B88-94F4-7932E61C64B4}" uniqueName="5" name="empName" queryTableFieldId="5" dataDxfId="20"/>
    <tableColumn id="6" xr3:uid="{B2D0B765-64B5-4E56-8406-A7D4EB106915}" uniqueName="6" name="empEmail" queryTableFieldId="6" dataDxfId="19"/>
    <tableColumn id="7" xr3:uid="{5A6FE7B8-C3E2-4905-BD04-DEDC6754F041}" uniqueName="7" name="delivery" queryTableFieldId="7" dataDxfId="18"/>
    <tableColumn id="8" xr3:uid="{54D11D18-DA0C-4D3A-B650-B98D2B2B2F8C}" uniqueName="8" name="completed" queryTableFieldId="8" dataDxfId="17"/>
    <tableColumn id="9" xr3:uid="{3D16CF9D-96C3-42FD-BFF8-0DE02262D566}" uniqueName="9" name="clientNo" queryTableFieldId="9" dataDxf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E4A82-C148-4286-BEE0-229CA8FA0E0D}">
  <dimension ref="A1:AH32"/>
  <sheetViews>
    <sheetView tabSelected="1" topLeftCell="A4" workbookViewId="0">
      <selection activeCell="B7" sqref="B7"/>
    </sheetView>
  </sheetViews>
  <sheetFormatPr defaultRowHeight="15" x14ac:dyDescent="0.25"/>
  <cols>
    <col min="1" max="1" width="11.85546875" style="1" customWidth="1"/>
    <col min="2" max="2" width="22.85546875" style="1" bestFit="1" customWidth="1"/>
    <col min="3" max="3" width="14.7109375" style="1" bestFit="1" customWidth="1"/>
    <col min="4" max="4" width="14.140625" style="1" bestFit="1" customWidth="1"/>
    <col min="5" max="5" width="9.7109375" style="1" bestFit="1" customWidth="1"/>
    <col min="6" max="7" width="5.85546875" style="1" bestFit="1" customWidth="1"/>
    <col min="8" max="16384" width="9.140625" style="1"/>
  </cols>
  <sheetData>
    <row r="1" spans="1:34" x14ac:dyDescent="0.25">
      <c r="A1" s="2"/>
      <c r="B1" s="2"/>
      <c r="C1" s="2"/>
      <c r="D1" s="4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x14ac:dyDescent="0.25">
      <c r="A2" s="2"/>
      <c r="B2" s="2"/>
      <c r="C2" s="2"/>
      <c r="D2" s="4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x14ac:dyDescent="0.25">
      <c r="A4" s="5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x14ac:dyDescent="0.25">
      <c r="A6" s="13" t="s">
        <v>3</v>
      </c>
      <c r="B6" s="3" t="s">
        <v>17</v>
      </c>
      <c r="C6" s="13" t="s">
        <v>67</v>
      </c>
      <c r="D6" s="3" t="s">
        <v>20</v>
      </c>
      <c r="E6" s="3"/>
      <c r="F6" s="3"/>
    </row>
    <row r="7" spans="1:34" x14ac:dyDescent="0.25">
      <c r="A7" s="13" t="s">
        <v>4</v>
      </c>
      <c r="B7" s="3" t="s">
        <v>19</v>
      </c>
      <c r="C7" s="13" t="s">
        <v>68</v>
      </c>
      <c r="D7" s="3" t="s">
        <v>21</v>
      </c>
      <c r="E7" s="3"/>
      <c r="F7" s="3"/>
    </row>
    <row r="8" spans="1:34" x14ac:dyDescent="0.25">
      <c r="A8" s="13" t="s">
        <v>5</v>
      </c>
      <c r="B8" s="12">
        <v>43928</v>
      </c>
      <c r="C8" s="13" t="s">
        <v>69</v>
      </c>
      <c r="D8" s="3">
        <v>2</v>
      </c>
      <c r="E8" s="3"/>
      <c r="F8" s="3"/>
    </row>
    <row r="9" spans="1:34" x14ac:dyDescent="0.25">
      <c r="A9" s="14" t="s">
        <v>70</v>
      </c>
      <c r="B9" s="15" t="s">
        <v>18</v>
      </c>
      <c r="C9" s="3"/>
      <c r="D9" s="3"/>
      <c r="E9" s="3"/>
      <c r="F9" s="3"/>
    </row>
    <row r="11" spans="1:34" x14ac:dyDescent="0.25">
      <c r="A11" s="14" t="s">
        <v>59</v>
      </c>
      <c r="B11" s="14" t="s">
        <v>58</v>
      </c>
      <c r="C11" s="15" t="s">
        <v>60</v>
      </c>
      <c r="D11" s="15" t="s">
        <v>61</v>
      </c>
      <c r="E11" s="15" t="s">
        <v>62</v>
      </c>
      <c r="F11" s="15" t="s">
        <v>63</v>
      </c>
    </row>
    <row r="12" spans="1:34" x14ac:dyDescent="0.25">
      <c r="A12" s="15">
        <v>6</v>
      </c>
      <c r="B12" s="15" t="s">
        <v>51</v>
      </c>
      <c r="C12" s="16">
        <v>2</v>
      </c>
      <c r="D12" s="16">
        <v>10</v>
      </c>
      <c r="E12" s="16">
        <v>7</v>
      </c>
      <c r="F12" s="16">
        <v>70</v>
      </c>
    </row>
    <row r="13" spans="1:34" x14ac:dyDescent="0.25">
      <c r="A13" s="15">
        <v>7</v>
      </c>
      <c r="B13" s="15" t="s">
        <v>52</v>
      </c>
      <c r="C13" s="16">
        <v>2</v>
      </c>
      <c r="D13" s="16">
        <v>5</v>
      </c>
      <c r="E13" s="16">
        <v>4.5</v>
      </c>
      <c r="F13" s="16">
        <v>22.5</v>
      </c>
    </row>
    <row r="14" spans="1:34" x14ac:dyDescent="0.25">
      <c r="A14" s="15">
        <v>8</v>
      </c>
      <c r="B14" s="15" t="s">
        <v>53</v>
      </c>
      <c r="C14" s="16">
        <v>2</v>
      </c>
      <c r="D14" s="16">
        <v>9</v>
      </c>
      <c r="E14" s="16">
        <v>6.5</v>
      </c>
      <c r="F14" s="16">
        <v>58.5</v>
      </c>
    </row>
    <row r="15" spans="1:34" x14ac:dyDescent="0.25">
      <c r="A15" s="15">
        <v>9</v>
      </c>
      <c r="B15" s="15" t="s">
        <v>54</v>
      </c>
      <c r="C15" s="16">
        <v>2</v>
      </c>
      <c r="D15" s="16">
        <v>15</v>
      </c>
      <c r="E15" s="16">
        <v>9</v>
      </c>
      <c r="F15" s="16">
        <v>135</v>
      </c>
    </row>
    <row r="16" spans="1:34" x14ac:dyDescent="0.25">
      <c r="A16" s="15">
        <v>10</v>
      </c>
      <c r="B16" s="15" t="s">
        <v>55</v>
      </c>
      <c r="C16" s="16">
        <v>2</v>
      </c>
      <c r="D16" s="16">
        <v>4</v>
      </c>
      <c r="E16" s="16">
        <v>4.5</v>
      </c>
      <c r="F16" s="16">
        <v>18</v>
      </c>
    </row>
    <row r="22" spans="1:6" x14ac:dyDescent="0.25">
      <c r="A22" s="9"/>
      <c r="B22" s="9"/>
      <c r="C22" s="9"/>
      <c r="D22" s="9"/>
      <c r="E22" s="9"/>
      <c r="F22" s="9"/>
    </row>
    <row r="23" spans="1:6" x14ac:dyDescent="0.25">
      <c r="A23" s="9"/>
      <c r="B23" s="9"/>
      <c r="C23" s="9"/>
      <c r="D23" s="9"/>
      <c r="E23" s="10" t="s">
        <v>64</v>
      </c>
      <c r="F23" s="10">
        <f t="shared" ref="F23" si="0">SUM(F12:F21)</f>
        <v>304</v>
      </c>
    </row>
    <row r="24" spans="1:6" x14ac:dyDescent="0.25">
      <c r="A24" s="9"/>
      <c r="B24" s="9"/>
      <c r="C24" s="9"/>
      <c r="D24" s="9"/>
      <c r="E24" s="10" t="s">
        <v>65</v>
      </c>
      <c r="F24" s="11">
        <v>6.2E-2</v>
      </c>
    </row>
    <row r="25" spans="1:6" x14ac:dyDescent="0.25">
      <c r="A25" s="9"/>
      <c r="B25" s="9"/>
      <c r="C25" s="9"/>
      <c r="D25" s="9"/>
      <c r="E25" s="10" t="s">
        <v>66</v>
      </c>
      <c r="F25" s="10">
        <f>F23*F24</f>
        <v>18.847999999999999</v>
      </c>
    </row>
    <row r="26" spans="1:6" x14ac:dyDescent="0.25">
      <c r="A26" s="9"/>
      <c r="B26" s="9"/>
      <c r="C26" s="9"/>
      <c r="D26" s="9"/>
      <c r="E26" s="10" t="s">
        <v>57</v>
      </c>
      <c r="F26" s="10">
        <f>F25+F23</f>
        <v>322.84800000000001</v>
      </c>
    </row>
    <row r="27" spans="1:6" x14ac:dyDescent="0.25">
      <c r="A27" s="9"/>
      <c r="B27" s="9"/>
      <c r="C27" s="9"/>
      <c r="D27" s="9"/>
      <c r="E27" s="10"/>
      <c r="F27" s="10"/>
    </row>
    <row r="28" spans="1:6" x14ac:dyDescent="0.25">
      <c r="A28" s="9"/>
      <c r="B28" s="9"/>
      <c r="C28" s="9"/>
      <c r="D28" s="9"/>
      <c r="E28" s="9"/>
      <c r="F28" s="9"/>
    </row>
    <row r="29" spans="1:6" x14ac:dyDescent="0.25">
      <c r="A29" s="9"/>
      <c r="B29" s="9"/>
      <c r="C29" s="9"/>
      <c r="D29" s="9"/>
      <c r="E29" s="9"/>
      <c r="F29" s="9"/>
    </row>
    <row r="30" spans="1:6" x14ac:dyDescent="0.25">
      <c r="A30" s="9"/>
      <c r="B30" s="9"/>
      <c r="C30" s="9"/>
      <c r="D30" s="9"/>
      <c r="E30" s="9"/>
      <c r="F30" s="9"/>
    </row>
    <row r="31" spans="1:6" x14ac:dyDescent="0.25">
      <c r="A31" s="9"/>
      <c r="B31" s="9"/>
      <c r="C31" s="9"/>
      <c r="D31" s="9"/>
      <c r="E31" s="9"/>
      <c r="F31" s="9"/>
    </row>
    <row r="32" spans="1:6" x14ac:dyDescent="0.25">
      <c r="A32" s="9"/>
      <c r="B32" s="9"/>
      <c r="C32" s="9"/>
      <c r="D32" s="9"/>
      <c r="E32" s="9"/>
      <c r="F32" s="9"/>
    </row>
  </sheetData>
  <mergeCells count="1">
    <mergeCell ref="A9:B9"/>
  </mergeCells>
  <pageMargins left="0.7" right="0.7" top="0.75" bottom="0.75" header="0.3" footer="0.3"/>
  <pageSetup orientation="portrait" horizontalDpi="0" verticalDpi="0" r:id="rId2"/>
  <ignoredErrors>
    <ignoredError sqref="F26" calculatedColumn="1"/>
  </ignoredErrors>
  <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A0D426BA-39ED-4F31-8D04-CFDCCE092060}">
          <x14:formula1>
            <xm:f>Clients!$C$3:$C$7</xm:f>
          </x14:formula1>
          <xm:sqref>B6</xm:sqref>
        </x14:dataValidation>
        <x14:dataValidation type="list" allowBlank="1" showInputMessage="1" showErrorMessage="1" xr:uid="{D8D6BD76-40AE-4836-AD0C-7762FF0D2B62}">
          <x14:formula1>
            <xm:f>Clients!$E$3:$E$7</xm:f>
          </x14:formula1>
          <xm:sqref>B7</xm:sqref>
        </x14:dataValidation>
        <x14:dataValidation type="list" allowBlank="1" showInputMessage="1" showErrorMessage="1" xr:uid="{4C13E7F9-F9D5-4023-85AF-F522B2630065}">
          <x14:formula1>
            <xm:f>Clients!$F$3:$F$7</xm:f>
          </x14:formula1>
          <xm:sqref>D6</xm:sqref>
        </x14:dataValidation>
        <x14:dataValidation type="list" allowBlank="1" showInputMessage="1" showErrorMessage="1" xr:uid="{A3443065-DBFE-4844-8F8A-82DE7B17ECB7}">
          <x14:formula1>
            <xm:f>Clients!$G$3:$G$7</xm:f>
          </x14:formula1>
          <xm:sqref>D7</xm:sqref>
        </x14:dataValidation>
        <x14:dataValidation type="list" allowBlank="1" showInputMessage="1" showErrorMessage="1" xr:uid="{30DBE24A-F0E0-4EFA-9BE0-505EF6540158}">
          <x14:formula1>
            <xm:f>'Purchase orders'!$K$7:$K$8</xm:f>
          </x14:formula1>
          <xm:sqref>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D1933-0805-4D03-8E39-5B8CD6C5A11D}">
  <dimension ref="B2:G7"/>
  <sheetViews>
    <sheetView workbookViewId="0">
      <selection activeCell="E11" sqref="E11"/>
    </sheetView>
  </sheetViews>
  <sheetFormatPr defaultRowHeight="15" x14ac:dyDescent="0.25"/>
  <cols>
    <col min="1" max="1" width="9.140625" style="1"/>
    <col min="2" max="2" width="10.85546875" style="1" bestFit="1" customWidth="1"/>
    <col min="3" max="3" width="15.28515625" style="1" bestFit="1" customWidth="1"/>
    <col min="4" max="4" width="16.7109375" style="1" bestFit="1" customWidth="1"/>
    <col min="5" max="5" width="21.7109375" style="1" bestFit="1" customWidth="1"/>
    <col min="6" max="6" width="27.140625" style="1" bestFit="1" customWidth="1"/>
    <col min="7" max="7" width="21.5703125" style="1" bestFit="1" customWidth="1"/>
    <col min="8" max="16384" width="9.140625" style="1"/>
  </cols>
  <sheetData>
    <row r="2" spans="2:7" x14ac:dyDescent="0.25"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</row>
    <row r="3" spans="2:7" x14ac:dyDescent="0.25">
      <c r="B3" s="6">
        <v>1</v>
      </c>
      <c r="C3" s="7" t="s">
        <v>12</v>
      </c>
      <c r="D3" s="7" t="s">
        <v>13</v>
      </c>
      <c r="E3" s="7" t="s">
        <v>14</v>
      </c>
      <c r="F3" s="7" t="s">
        <v>15</v>
      </c>
      <c r="G3" s="7" t="s">
        <v>16</v>
      </c>
    </row>
    <row r="4" spans="2:7" x14ac:dyDescent="0.25">
      <c r="B4" s="6">
        <v>2</v>
      </c>
      <c r="C4" s="7" t="s">
        <v>17</v>
      </c>
      <c r="D4" s="7" t="s">
        <v>18</v>
      </c>
      <c r="E4" s="7" t="s">
        <v>19</v>
      </c>
      <c r="F4" s="7" t="s">
        <v>20</v>
      </c>
      <c r="G4" s="7" t="s">
        <v>21</v>
      </c>
    </row>
    <row r="5" spans="2:7" x14ac:dyDescent="0.25">
      <c r="B5" s="6">
        <v>3</v>
      </c>
      <c r="C5" s="7" t="s">
        <v>22</v>
      </c>
      <c r="D5" s="7" t="s">
        <v>23</v>
      </c>
      <c r="E5" s="7" t="s">
        <v>24</v>
      </c>
      <c r="F5" s="7" t="s">
        <v>25</v>
      </c>
      <c r="G5" s="7" t="s">
        <v>26</v>
      </c>
    </row>
    <row r="6" spans="2:7" x14ac:dyDescent="0.25">
      <c r="B6" s="6">
        <v>4</v>
      </c>
      <c r="C6" s="7" t="s">
        <v>27</v>
      </c>
      <c r="D6" s="7" t="s">
        <v>23</v>
      </c>
      <c r="E6" s="7" t="s">
        <v>28</v>
      </c>
      <c r="F6" s="7" t="s">
        <v>29</v>
      </c>
      <c r="G6" s="7" t="s">
        <v>30</v>
      </c>
    </row>
    <row r="7" spans="2:7" x14ac:dyDescent="0.25">
      <c r="B7" s="6">
        <v>5</v>
      </c>
      <c r="C7" s="7" t="s">
        <v>31</v>
      </c>
      <c r="D7" s="7" t="s">
        <v>32</v>
      </c>
      <c r="E7" s="7" t="s">
        <v>33</v>
      </c>
      <c r="F7" s="7" t="s">
        <v>34</v>
      </c>
      <c r="G7" s="7" t="s">
        <v>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AAE2-8BC0-4977-A456-A5F2C8DB6382}">
  <dimension ref="B2:S18"/>
  <sheetViews>
    <sheetView workbookViewId="0">
      <selection activeCell="J8" sqref="J8"/>
    </sheetView>
  </sheetViews>
  <sheetFormatPr defaultRowHeight="15" x14ac:dyDescent="0.25"/>
  <cols>
    <col min="1" max="1" width="9.140625" style="1"/>
    <col min="2" max="2" width="12.28515625" style="1" bestFit="1" customWidth="1"/>
    <col min="3" max="3" width="8.140625" style="1" bestFit="1" customWidth="1"/>
    <col min="4" max="4" width="16.42578125" style="1" bestFit="1" customWidth="1"/>
    <col min="5" max="5" width="10.7109375" style="1" bestFit="1" customWidth="1"/>
    <col min="6" max="6" width="22.85546875" style="1" bestFit="1" customWidth="1"/>
    <col min="7" max="7" width="27.140625" style="1" bestFit="1" customWidth="1"/>
    <col min="8" max="8" width="11" style="1" customWidth="1"/>
    <col min="9" max="9" width="12.85546875" style="1" bestFit="1" customWidth="1"/>
    <col min="10" max="10" width="10.85546875" style="1" bestFit="1" customWidth="1"/>
    <col min="11" max="11" width="8.140625" style="1" bestFit="1" customWidth="1"/>
    <col min="12" max="12" width="15.7109375" style="1" bestFit="1" customWidth="1"/>
    <col min="13" max="13" width="18" style="1" bestFit="1" customWidth="1"/>
    <col min="14" max="14" width="20.7109375" style="1" bestFit="1" customWidth="1"/>
    <col min="15" max="15" width="23" style="1" bestFit="1" customWidth="1"/>
    <col min="16" max="16" width="27.28515625" style="1" bestFit="1" customWidth="1"/>
    <col min="17" max="17" width="10.5703125" style="1" bestFit="1" customWidth="1"/>
    <col min="18" max="18" width="12.85546875" style="1" bestFit="1" customWidth="1"/>
    <col min="19" max="19" width="10.85546875" style="1" bestFit="1" customWidth="1"/>
    <col min="20" max="16384" width="9.140625" style="1"/>
  </cols>
  <sheetData>
    <row r="2" spans="2:19" x14ac:dyDescent="0.25">
      <c r="B2" s="6"/>
      <c r="C2" s="6"/>
      <c r="D2" s="6"/>
      <c r="E2" s="6"/>
      <c r="F2" s="6"/>
      <c r="G2" s="6"/>
      <c r="H2" s="6"/>
      <c r="I2" s="6"/>
      <c r="J2" s="6"/>
    </row>
    <row r="3" spans="2:19" x14ac:dyDescent="0.25">
      <c r="B3" s="6"/>
      <c r="C3" s="8"/>
      <c r="D3" s="8"/>
      <c r="E3" s="7"/>
      <c r="F3" s="7"/>
      <c r="G3" s="7"/>
      <c r="H3" s="6"/>
      <c r="I3" s="6"/>
      <c r="J3" s="6"/>
    </row>
    <row r="4" spans="2:19" x14ac:dyDescent="0.25">
      <c r="B4" s="6"/>
      <c r="C4" s="8"/>
      <c r="D4" s="8"/>
      <c r="E4" s="7"/>
      <c r="F4" s="7"/>
      <c r="G4" s="7"/>
      <c r="H4" s="6"/>
      <c r="I4" s="6"/>
      <c r="J4" s="6"/>
    </row>
    <row r="6" spans="2:19" x14ac:dyDescent="0.25">
      <c r="B6" s="6" t="s">
        <v>47</v>
      </c>
      <c r="C6" s="6" t="s">
        <v>36</v>
      </c>
      <c r="D6" s="6" t="s">
        <v>40</v>
      </c>
      <c r="E6" s="6" t="s">
        <v>48</v>
      </c>
      <c r="F6" s="6" t="s">
        <v>49</v>
      </c>
      <c r="G6" s="6" t="s">
        <v>56</v>
      </c>
      <c r="H6" s="6" t="s">
        <v>57</v>
      </c>
      <c r="K6" s="6" t="s">
        <v>36</v>
      </c>
      <c r="L6" s="6" t="s">
        <v>37</v>
      </c>
      <c r="M6" s="6" t="s">
        <v>38</v>
      </c>
      <c r="N6" s="6" t="s">
        <v>39</v>
      </c>
      <c r="O6" s="6" t="s">
        <v>40</v>
      </c>
      <c r="P6" s="6" t="s">
        <v>41</v>
      </c>
      <c r="Q6" s="6" t="s">
        <v>42</v>
      </c>
      <c r="R6" s="6" t="s">
        <v>43</v>
      </c>
      <c r="S6" s="6" t="s">
        <v>6</v>
      </c>
    </row>
    <row r="7" spans="2:19" x14ac:dyDescent="0.25">
      <c r="B7" s="6">
        <v>1</v>
      </c>
      <c r="C7" s="6">
        <v>1</v>
      </c>
      <c r="D7" s="7" t="s">
        <v>50</v>
      </c>
      <c r="E7" s="6">
        <v>10</v>
      </c>
      <c r="F7" s="7" t="s">
        <v>51</v>
      </c>
      <c r="G7" s="6">
        <v>5</v>
      </c>
      <c r="H7" s="6">
        <f>fit_PO_Items[[#This Row],[quantity]]*Table4[[#This Row],[Unit Price]]</f>
        <v>50</v>
      </c>
      <c r="K7" s="6">
        <v>1</v>
      </c>
      <c r="L7" s="8">
        <v>43922</v>
      </c>
      <c r="M7" s="8">
        <v>43941</v>
      </c>
      <c r="N7" s="7" t="s">
        <v>44</v>
      </c>
      <c r="O7" s="7" t="s">
        <v>45</v>
      </c>
      <c r="P7" s="7" t="s">
        <v>15</v>
      </c>
      <c r="Q7" s="6" t="b">
        <v>0</v>
      </c>
      <c r="R7" s="6" t="b">
        <v>0</v>
      </c>
      <c r="S7" s="6">
        <v>1</v>
      </c>
    </row>
    <row r="8" spans="2:19" x14ac:dyDescent="0.25">
      <c r="B8" s="6">
        <v>2</v>
      </c>
      <c r="C8" s="6">
        <v>1</v>
      </c>
      <c r="D8" s="7" t="s">
        <v>50</v>
      </c>
      <c r="E8" s="6">
        <v>5</v>
      </c>
      <c r="F8" s="7" t="s">
        <v>52</v>
      </c>
      <c r="G8" s="6">
        <v>4.5</v>
      </c>
      <c r="H8" s="6">
        <f>fit_PO_Items[[#This Row],[quantity]]*Table4[[#This Row],[Unit Price]]</f>
        <v>22.5</v>
      </c>
      <c r="K8" s="6">
        <v>2</v>
      </c>
      <c r="L8" s="8">
        <v>43922</v>
      </c>
      <c r="M8" s="8">
        <v>43951</v>
      </c>
      <c r="N8" s="7" t="s">
        <v>46</v>
      </c>
      <c r="O8" s="7" t="s">
        <v>18</v>
      </c>
      <c r="P8" s="7" t="s">
        <v>20</v>
      </c>
      <c r="Q8" s="6" t="b">
        <v>0</v>
      </c>
      <c r="R8" s="6" t="b">
        <v>0</v>
      </c>
      <c r="S8" s="6">
        <v>2</v>
      </c>
    </row>
    <row r="9" spans="2:19" x14ac:dyDescent="0.25">
      <c r="B9" s="6">
        <v>3</v>
      </c>
      <c r="C9" s="6">
        <v>1</v>
      </c>
      <c r="D9" s="7" t="s">
        <v>50</v>
      </c>
      <c r="E9" s="6">
        <v>9</v>
      </c>
      <c r="F9" s="7" t="s">
        <v>53</v>
      </c>
      <c r="G9" s="6">
        <v>6.5</v>
      </c>
      <c r="H9" s="6">
        <f>fit_PO_Items[[#This Row],[quantity]]*Table4[[#This Row],[Unit Price]]</f>
        <v>58.5</v>
      </c>
    </row>
    <row r="10" spans="2:19" x14ac:dyDescent="0.25">
      <c r="B10" s="6">
        <v>4</v>
      </c>
      <c r="C10" s="6">
        <v>1</v>
      </c>
      <c r="D10" s="7" t="s">
        <v>50</v>
      </c>
      <c r="E10" s="6">
        <v>15</v>
      </c>
      <c r="F10" s="7" t="s">
        <v>54</v>
      </c>
      <c r="G10" s="6">
        <v>9</v>
      </c>
      <c r="H10" s="6">
        <f>fit_PO_Items[[#This Row],[quantity]]*Table4[[#This Row],[Unit Price]]</f>
        <v>135</v>
      </c>
    </row>
    <row r="11" spans="2:19" x14ac:dyDescent="0.25">
      <c r="B11" s="6">
        <v>5</v>
      </c>
      <c r="C11" s="6">
        <v>1</v>
      </c>
      <c r="D11" s="7" t="s">
        <v>50</v>
      </c>
      <c r="E11" s="6">
        <v>4</v>
      </c>
      <c r="F11" s="7" t="s">
        <v>55</v>
      </c>
      <c r="G11" s="6">
        <v>4.5</v>
      </c>
      <c r="H11" s="6">
        <f>fit_PO_Items[[#This Row],[quantity]]*Table4[[#This Row],[Unit Price]]</f>
        <v>18</v>
      </c>
    </row>
    <row r="12" spans="2:19" x14ac:dyDescent="0.25">
      <c r="B12" s="6">
        <v>6</v>
      </c>
      <c r="C12" s="6">
        <v>2</v>
      </c>
      <c r="D12" s="7" t="s">
        <v>18</v>
      </c>
      <c r="E12" s="6">
        <v>10</v>
      </c>
      <c r="F12" s="7" t="s">
        <v>51</v>
      </c>
      <c r="G12" s="6">
        <v>7</v>
      </c>
      <c r="H12" s="6">
        <f>fit_PO_Items[[#This Row],[quantity]]*Table4[[#This Row],[Unit Price]]</f>
        <v>70</v>
      </c>
    </row>
    <row r="13" spans="2:19" x14ac:dyDescent="0.25">
      <c r="B13" s="6">
        <v>7</v>
      </c>
      <c r="C13" s="6">
        <v>2</v>
      </c>
      <c r="D13" s="7" t="s">
        <v>18</v>
      </c>
      <c r="E13" s="6">
        <v>5</v>
      </c>
      <c r="F13" s="7" t="s">
        <v>52</v>
      </c>
      <c r="G13" s="6">
        <v>4.5</v>
      </c>
      <c r="H13" s="6">
        <f>fit_PO_Items[[#This Row],[quantity]]*Table4[[#This Row],[Unit Price]]</f>
        <v>22.5</v>
      </c>
    </row>
    <row r="14" spans="2:19" x14ac:dyDescent="0.25">
      <c r="B14" s="6">
        <v>8</v>
      </c>
      <c r="C14" s="6">
        <v>2</v>
      </c>
      <c r="D14" s="7" t="s">
        <v>18</v>
      </c>
      <c r="E14" s="6">
        <v>9</v>
      </c>
      <c r="F14" s="7" t="s">
        <v>53</v>
      </c>
      <c r="G14" s="6">
        <v>6.5</v>
      </c>
      <c r="H14" s="6">
        <f>fit_PO_Items[[#This Row],[quantity]]*Table4[[#This Row],[Unit Price]]</f>
        <v>58.5</v>
      </c>
    </row>
    <row r="15" spans="2:19" x14ac:dyDescent="0.25">
      <c r="B15" s="6">
        <v>9</v>
      </c>
      <c r="C15" s="6">
        <v>2</v>
      </c>
      <c r="D15" s="7" t="s">
        <v>18</v>
      </c>
      <c r="E15" s="6">
        <v>15</v>
      </c>
      <c r="F15" s="7" t="s">
        <v>54</v>
      </c>
      <c r="G15" s="6">
        <v>9</v>
      </c>
      <c r="H15" s="6">
        <f>fit_PO_Items[[#This Row],[quantity]]*Table4[[#This Row],[Unit Price]]</f>
        <v>135</v>
      </c>
    </row>
    <row r="16" spans="2:19" x14ac:dyDescent="0.25">
      <c r="B16" s="6">
        <v>10</v>
      </c>
      <c r="C16" s="6">
        <v>2</v>
      </c>
      <c r="D16" s="7" t="s">
        <v>18</v>
      </c>
      <c r="E16" s="6">
        <v>4</v>
      </c>
      <c r="F16" s="7" t="s">
        <v>55</v>
      </c>
      <c r="G16" s="6">
        <v>4.5</v>
      </c>
      <c r="H16" s="6">
        <f>fit_PO_Items[[#This Row],[quantity]]*Table4[[#This Row],[Unit Price]]</f>
        <v>18</v>
      </c>
    </row>
    <row r="18" spans="8:8" x14ac:dyDescent="0.25">
      <c r="H18" s="1">
        <f>SUM(Table4[Total])</f>
        <v>588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2 7 1 c 6 0 - 9 3 1 0 - 4 2 c 8 - 8 c 7 c - c 3 8 c 8 7 c c 6 f 5 c "   x m l n s = " h t t p : / / s c h e m a s . m i c r o s o f t . c o m / D a t a M a s h u p " > A A A A A P 0 D A A B Q S w M E F A A C A A g A N J K H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N J K H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S S h 1 B 3 h p k g 9 A A A A A A D A A A T A B w A R m 9 y b X V s Y X M v U 2 V j d G l v b j E u b S C i G A A o o B Q A A A A A A A A A A A A A A A A A A A A A A A A A A A D N k M 9 L w z A U x + + F / g 8 h X h S 2 w A R 1 Y / Q 0 L 4 I y t c d S y l v 6 u g a a p O S H R c X / 3 Z R a o X P q d b k 8 S F 6 + 7 / N 5 F r k T W p F 0 q I t 1 H M W R r c F g S c 5 o J R z Z N A K V o y Q h D b o 4 I u G k 2 h u O 4 e b h N X 2 6 Z 7 f g Y A c W z y n A 9 U K 2 y 9 1 L d 8 N 1 y / i V q H y 1 g m a / b J m 3 8 w 6 t m 1 8 y U 1 o G E t 6 0 g s 4 y r i W d k X 5 U K N k z O m 9 U K t S + w T E 3 c c Z j f j E b h o f G Y m A K A A P J e 5 b y G i U k Q 8 q d Q 5 n Q L + 7 8 I + t z 8 j g S 6 j D g p + z j t u h / 2 9 P S H a n + F v 5 m P 6 4 8 P h + R D p F 1 G F x s T Y n m x N Q n b P 8 s Y O r x y x o m T e t P U E s B A i 0 A F A A C A A g A N J K H U E O x 9 u O n A A A A + A A A A B I A A A A A A A A A A A A A A A A A A A A A A E N v b m Z p Z y 9 Q Y W N r Y W d l L n h t b F B L A Q I t A B Q A A g A I A D S S h 1 A P y u m r p A A A A O k A A A A T A A A A A A A A A A A A A A A A A P M A A A B b Q 2 9 u d G V u d F 9 U e X B l c 1 0 u e G 1 s U E s B A i 0 A F A A C A A g A N J K H U H e G m S D 0 A A A A A A M A A B M A A A A A A A A A A A A A A A A A 5 A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j Y A A A A A A A C M N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l 0 J T I w Q 2 x p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1 Q y M z o 1 N z o x M S 4 4 M z I z O T c w W i I g L z 4 8 R W 5 0 c n k g V H l w Z T 0 i R m l s b E N v b H V t b l R 5 c G V z I i B W Y W x 1 Z T 0 i c 0 F n W U d C Z 1 l H I i A v P j x F b n R y e S B U e X B l P S J G a W x s Q 2 9 s d W 1 u T m F t Z X M i I F Z h b H V l P S J z W y Z x d W 9 0 O 2 N s a W V u d E 5 v J n F 1 b 3 Q 7 L C Z x d W 9 0 O 2 N s a W V u d E 5 h b W U m c X V v d D s s J n F 1 b 3 Q 7 Y 2 x p Z W 5 0 Q 2 9 t c G F u e S Z x d W 9 0 O y w m c X V v d D t j b G l l b n R B Z G R y Z X N z J n F 1 b 3 Q 7 L C Z x d W 9 0 O 2 N s a W V u d E V t Y W l s J n F 1 b 3 Q 7 L C Z x d W 9 0 O 2 N s a W V u d F B o b 2 5 l T n V t Y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Y 2 x p Z W 5 0 T m 8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2 N s a W V u d E 5 v L D h 9 J n F 1 b 3 Q 7 L C Z x d W 9 0 O 0 t l e U N v b H V t b k N v d W 5 0 J n F 1 b 3 Q 7 O j F 9 X S w m c X V v d D t j b 2 x 1 b W 5 J Z G V u d G l 0 a W V z J n F 1 b 3 Q 7 O l s m c X V v d D t T Z X J 2 Z X I u R G F 0 Y W J h c 2 V c X C 8 y L 0 1 5 U 3 F s L 2 F h N j F t c D h i d n c 3 Y 2 9 w L m M 1 a W Z 1 Z j l h b G c 4 c C 5 1 c y 1 3 Z X N 0 L T I u c m R z L m F t Y X p v b m F 3 c y 5 j b 2 0 7 Z m l 0 L 2 Z p d C 9 m a X Q u Q 2 x p Z W 5 0 L n t j b G l l b n R O b y w w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Q 2 x p Z W 5 0 L n t j b G l l b n R O Y W 1 l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D b G l l b n Q u e 2 N s a W V u d E N v b X B h b n k s M n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k N s a W V u d C 5 7 Y 2 x p Z W 5 0 Q W R k c m V z c y w z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Q 2 x p Z W 5 0 L n t j b G l l b n R F b W F p b C w 0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Q 2 x p Z W 5 0 L n t j b G l l b n R Q a G 9 u Z U 5 1 b W J l c i w 1 f S Z x d W 9 0 O 1 0 s J n F 1 b 3 Q 7 Q 2 9 s d W 1 u Q 2 9 1 b n Q m c X V v d D s 6 N i w m c X V v d D t L Z X l D b 2 x 1 b W 5 O Y W 1 l c y Z x d W 9 0 O z p b J n F 1 b 3 Q 7 Y 2 x p Z W 5 0 T m 8 m c X V v d D t d L C Z x d W 9 0 O 0 N v b H V t b k l k Z W 5 0 a X R p Z X M m c X V v d D s 6 W y Z x d W 9 0 O 1 N l c n Z l c i 5 E Y X R h Y m F z Z V x c L z I v T X l T c W w v Y W E 2 M W 1 w O G J 2 d z d j b 3 A u Y z V p Z n V m O W F s Z z h w L n V z L X d l c 3 Q t M i 5 y Z H M u Y W 1 h e m 9 u Y X d z L m N v b T t m a X Q v Z m l 0 L 2 Z p d C 5 D b G l l b n Q u e 2 N s a W V u d E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D b G l l b n Q u e 2 N s a W V u d E 5 h b W U s M X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k N s a W V u d C 5 7 Y 2 x p Z W 5 0 Q 2 9 t c G F u e S w y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Q 2 x p Z W 5 0 L n t j b G l l b n R B Z G R y Z X N z L D N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D b G l l b n Q u e 2 N s a W V u d E V t Y W l s L D R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D b G l l b n Q u e 2 N s a W V u d F B o b 2 5 l T n V t Y m V y L D V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Y 2 x p Z W 5 0 T m 8 s O H 0 m c X V v d D s s J n F 1 b 3 Q 7 S 2 V 5 Q 2 9 s d W 1 u Q 2 9 1 b n Q m c X V v d D s 6 M X 1 d f S I g L z 4 8 R W 5 0 c n k g V H l w Z T 0 i U X V l c n l J R C I g V m F s d W U 9 I n N h N W R i Z W V k Z i 1 k Y z c y L T R l M T k t Y T V i N C 0 4 N G Y x M D h i Z T B i Y 2 E i I C 8 + P E V u d H J 5 I F R 5 c G U 9 I l J l Y 2 9 2 Z X J 5 V G F y Z 2 V 0 U 2 h l Z X Q i I F Z h b H V l P S J z Q 2 x p Z W 5 0 c y I g L z 4 8 R W 5 0 c n k g V H l w Z T 0 i U m V j b 3 Z l c n l U Y X J n Z X R D b 2 x 1 b W 4 i I F Z h b H V l P S J s M i I g L z 4 8 R W 5 0 c n k g V H l w Z T 0 i U m V j b 3 Z l c n l U Y X J n Z X R S b 3 c i I F Z h b H V l P S J s M i I g L z 4 8 R W 5 0 c n k g V H l w Z T 0 i R m l s b F R h c m d l d C I g V m F s d W U 9 I n N m a X R f Q 2 x p Z W 5 0 I i A v P j w v U 3 R h Y m x l R W 5 0 c m l l c z 4 8 L 0 l 0 Z W 0 + P E l 0 Z W 0 + P E l 0 Z W 1 M b 2 N h d G l v b j 4 8 S X R l b V R 5 c G U + R m 9 y b X V s Y T w v S X R l b V R 5 c G U + P E l 0 Z W 1 Q Y X R o P l N l Y 3 R p b 2 4 x L 2 Z p d C U y M E N s a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Q l M j B D b G l l b n Q v Z m l 0 X 0 N s a W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C U y M F B P X 0 l 0 Z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A 6 M T c 6 M z c u M j k 0 O T A z N l o i I C 8 + P E V u d H J 5 I F R 5 c G U 9 I k Z p b G x D b 2 x 1 b W 5 U e X B l c y I g V m F s d W U 9 I n N B Z 0 l H R H d Z P S I g L z 4 8 R W 5 0 c n k g V H l w Z T 0 i R m l s b E N v b H V t b k 5 h b W V z I i B W Y W x 1 Z T 0 i c 1 s m c X V v d D t w b 0 l 0 Z W 1 O b y Z x d W 9 0 O y w m c X V v d D t w b 0 5 v J n F 1 b 3 Q 7 L C Z x d W 9 0 O 2 V t c E 5 h b W U m c X V v d D s s J n F 1 b 3 Q 7 c X V h b n R p d H k m c X V v d D s s J n F 1 b 3 Q 7 b W V u d U l 0 Z W 0 m c X V v d D t d I i A v P j x F b n R y e S B U e X B l P S J G a W x s U 3 R h d H V z I i B W Y W x 1 Z T 0 i c 0 N v b X B s Z X R l I i A v P j x F b n R y e S B U e X B l P S J S Z W N v d m V y e V R h c m d l d F N o Z W V 0 I i B W Y W x 1 Z T 0 i c 1 B 1 c m N o Y X N l I G 9 y Z G V y c y I g L z 4 8 R W 5 0 c n k g V H l w Z T 0 i U m V j b 3 Z l c n l U Y X J n Z X R D b 2 x 1 b W 4 i I F Z h b H V l P S J s M i I g L z 4 8 R W 5 0 c n k g V H l w Z T 0 i U m V j b 3 Z l c n l U Y X J n Z X R S b 3 c i I F Z h b H V l P S J s N i I g L z 4 8 R W 5 0 c n k g V H l w Z T 0 i R m l s b F R h c m d l d C I g V m F s d W U 9 I n N m a X R f U E 9 f S X R l b X M i I C 8 + P E V u d H J 5 I F R 5 c G U 9 I l F 1 Z X J 5 S U Q i I F Z h b H V l P S J z Y T F i Y T I 3 Y j A t Y m U 1 N y 0 0 M W N i L W I 2 Y W E t Y W J j Z T E 1 M D J l O D N j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w b 0 l 0 Z W 1 O b y Z x d W 9 0 O y w m c X V v d D t l b X B O Y W 1 l J n F 1 b 3 Q 7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w b 0 5 v L D B 9 J n F 1 b 3 Q 7 L C Z x d W 9 0 O 0 t l e U N v b H V t b k N v d W 5 0 J n F 1 b 3 Q 7 O j F 9 X S w m c X V v d D t j b 2 x 1 b W 5 J Z G V u d G l 0 a W V z J n F 1 b 3 Q 7 O l s m c X V v d D t T Z X J 2 Z X I u R G F 0 Y W J h c 2 V c X C 8 y L 0 1 5 U 3 F s L 2 F h N j F t c D h i d n c 3 Y 2 9 w L m M 1 a W Z 1 Z j l h b G c 4 c C 5 1 c y 1 3 Z X N 0 L T I u c m R z L m F t Y X p v b m F 3 c y 5 j b 2 0 7 Z m l 0 L 2 Z p d C 9 m a X Q u U E 9 f S X R l b X M u e 3 B v S X R l b U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T 1 9 J d G V t c y 5 7 c G 9 O b y w x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E 9 f S X R l b X M u e 2 V t c E 5 h b W U s M n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P X 0 l 0 Z W 1 z L n t x d W F u d G l 0 e S w z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E 9 f S X R l b X M u e 2 1 l b n V J d G V t L D R 9 J n F 1 b 3 Q 7 X S w m c X V v d D t D b 2 x 1 b W 5 D b 3 V u d C Z x d W 9 0 O z o 1 L C Z x d W 9 0 O 0 t l e U N v b H V t b k 5 h b W V z J n F 1 b 3 Q 7 O l s m c X V v d D t w b 0 l 0 Z W 1 O b y Z x d W 9 0 O y w m c X V v d D t l b X B O Y W 1 l J n F 1 b 3 Q 7 X S w m c X V v d D t D b 2 x 1 b W 5 J Z G V u d G l 0 a W V z J n F 1 b 3 Q 7 O l s m c X V v d D t T Z X J 2 Z X I u R G F 0 Y W J h c 2 V c X C 8 y L 0 1 5 U 3 F s L 2 F h N j F t c D h i d n c 3 Y 2 9 w L m M 1 a W Z 1 Z j l h b G c 4 c C 5 1 c y 1 3 Z X N 0 L T I u c m R z L m F t Y X p v b m F 3 c y 5 j b 2 0 7 Z m l 0 L 2 Z p d C 9 m a X Q u U E 9 f S X R l b X M u e 3 B v S X R l b U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T 1 9 J d G V t c y 5 7 c G 9 O b y w x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E 9 f S X R l b X M u e 2 V t c E 5 h b W U s M n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P X 0 l 0 Z W 1 z L n t x d W F u d G l 0 e S w z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E 9 f S X R l b X M u e 2 1 l b n V J d G V t L D R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c G 9 O b y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2 Z p d C U y M F B P X 0 l 0 Z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C U y M F B P X 0 l 0 Z W 1 z L 2 Z p d F 9 Q T 1 9 J d G V t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C U y M F B 1 c m N o Y X N l X 0 9 y Z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w b 0 5 v J n F 1 b 3 Q 7 L C Z x d W 9 0 O 3 B v R G F 0 Z V B s Y W N l Z C Z x d W 9 0 O y w m c X V v d D t w b 0 R h d G V S Z X F 1 a X J l Z C Z x d W 9 0 O y w m c X V v d D t w b 0 5 v d G V z J n F 1 b 3 Q 7 L C Z x d W 9 0 O 2 V t c E 5 h b W U m c X V v d D s s J n F 1 b 3 Q 7 Z W 1 w R W 1 h a W w m c X V v d D s s J n F 1 b 3 Q 7 Z G V s a X Z l c n k m c X V v d D s s J n F 1 b 3 Q 7 Y 2 9 t c G x l d G V k J n F 1 b 3 Q 7 L C Z x d W 9 0 O 2 N s a W V u d E 5 v J n F 1 b 3 Q 7 X S I g L z 4 8 R W 5 0 c n k g V H l w Z T 0 i R m l s b E N v b H V t b l R 5 c G V z I i B W Y W x 1 Z T 0 i c 0 F n a 0 p C Z 1 l H Q V F F Q y I g L z 4 8 R W 5 0 c n k g V H l w Z T 0 i R m l s b E x h c 3 R V c G R h d G V k I i B W Y W x 1 Z T 0 i Z D I w M j A t M D Q t M D h U M D A 6 M T c 6 M z c u M z E 5 O D M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S I g L z 4 8 R W 5 0 c n k g V H l w Z T 0 i U m V j b 3 Z l c n l U Y X J n Z X R S b 3 c i I F Z h b H V l P S J s N i I g L z 4 8 R W 5 0 c n k g V H l w Z T 0 i U m V j b 3 Z l c n l U Y X J n Z X R D b 2 x 1 b W 4 i I F Z h b H V l P S J s M T E i I C 8 + P E V u d H J 5 I F R 5 c G U 9 I l J l Y 2 9 2 Z X J 5 V G F y Z 2 V 0 U 2 h l Z X Q i I F Z h b H V l P S J z U H V y Y 2 h h c 2 U g b 3 J k Z X J z I i A v P j x F b n R y e S B U e X B l P S J G a W x s V G F y Z 2 V 0 I i B W Y W x 1 Z T 0 i c 2 Z p d F 9 Q d X J j a G F z Z V 9 P c m R l c i I g L z 4 8 R W 5 0 c n k g V H l w Z T 0 i U X V l c n l J R C I g V m F s d W U 9 I n N j O G U 4 Z G J l Y y 1 l Y j d m L T Q y O W Q t O W I 5 M S 0 w M T E z Y T I 1 M m V j M G I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y Z x d W 9 0 O 3 B v T m 8 m c X V v d D s s J n F 1 b 3 Q 7 c G 9 E Y X R l U G x h Y 2 V k J n F 1 b 3 Q 7 X S w m c X V v d D t x d W V y e V J l b G F 0 a W 9 u c 2 h p c H M m c X V v d D s 6 W 3 s m c X V v d D t r Z X l D b 2 x 1 b W 5 D b 3 V u d C Z x d W 9 0 O z o x L C Z x d W 9 0 O 2 t l e U N v b H V t b i Z x d W 9 0 O z o 4 L C Z x d W 9 0 O 2 9 0 a G V y S 2 V 5 Q 2 9 s d W 1 u S W R l b n R p d H k m c X V v d D s 6 J n F 1 b 3 Q 7 U 2 V y d m V y L k R h d G F i Y X N l X F w v M i 9 N e V N x b C 9 h Y T Y x b X A 4 Y n Z 3 N 2 N v c C 5 j N W l m d W Y 5 Y W x n O H A u d X M t d 2 V z d C 0 y L n J k c y 5 h b W F 6 b 2 5 h d 3 M u Y 2 9 t O 2 Z p d C 9 m a X Q v Z m l 0 L k N s a W V u d C 5 7 Y 2 x p Z W 5 0 T m 8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1 5 U 3 F s L 2 F h N j F t c D h i d n c 3 Y 2 9 w L m M 1 a W Z 1 Z j l h b G c 4 c C 5 1 c y 1 3 Z X N 0 L T I u c m R z L m F t Y X p v b m F 3 c y 5 j b 2 0 7 Z m l 0 L 2 Z p d C 9 m a X Q u T 3 J k Z X J f S X R l b S 5 7 c G 9 O b y w x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T X l T c W w v Y W E 2 M W 1 w O G J 2 d z d j b 3 A u Y z V p Z n V m O W F s Z z h w L n V z L X d l c 3 Q t M i 5 y Z H M u Y W 1 h e m 9 u Y X d z L m N v b T t m a X Q v Z m l 0 L 2 Z p d C 5 Q T 1 9 J d G V t c y 5 7 c G 9 O b y w x f S Z x d W 9 0 O y w m c X V v d D t L Z X l D b 2 x 1 b W 5 D b 3 V u d C Z x d W 9 0 O z o x f V 0 s J n F 1 b 3 Q 7 Y 2 9 s d W 1 u S W R l b n R p d G l l c y Z x d W 9 0 O z p b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w b 0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c G 9 E Y X R l U G x h Y 2 V k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c G 9 E Y X R l U m V x d W l y Z W Q s M n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w b 0 5 v d G V z L D N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Z W 1 w T m F t Z S w 0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2 V t c E V t Y W l s L D V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Z G V s a X Z l c n k s N n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j b 2 1 w b G V 0 Z W Q s N 3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j b G l l b n R O b y w 4 f S Z x d W 9 0 O 1 0 s J n F 1 b 3 Q 7 Q 2 9 s d W 1 u Q 2 9 1 b n Q m c X V v d D s 6 O S w m c X V v d D t L Z X l D b 2 x 1 b W 5 O Y W 1 l c y Z x d W 9 0 O z p b J n F 1 b 3 Q 7 c G 9 O b y Z x d W 9 0 O y w m c X V v d D t w b 0 R h d G V Q b G F j Z W Q m c X V v d D t d L C Z x d W 9 0 O 0 N v b H V t b k l k Z W 5 0 a X R p Z X M m c X V v d D s 6 W y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c G 9 O b y w w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3 B v R G F 0 Z V B s Y W N l Z C w x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3 B v R G F 0 Z V J l c X V p c m V k L D J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c G 9 O b 3 R l c y w z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2 V t c E 5 h b W U s N H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l B 1 c m N o Y X N l X 0 9 y Z G V y L n t l b X B F b W F p b C w 1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U H V y Y 2 h h c 2 V f T 3 J k Z X I u e 2 R l b G l 2 Z X J 5 L D Z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Y 2 9 t c G x l d G V k L D d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Q d X J j a G F z Z V 9 P c m R l c i 5 7 Y 2 x p Z W 5 0 T m 8 s O H 0 m c X V v d D t d L C Z x d W 9 0 O 1 J l b G F 0 a W 9 u c 2 h p c E l u Z m 8 m c X V v d D s 6 W 3 s m c X V v d D t r Z X l D b 2 x 1 b W 5 D b 3 V u d C Z x d W 9 0 O z o x L C Z x d W 9 0 O 2 t l e U N v b H V t b i Z x d W 9 0 O z o 4 L C Z x d W 9 0 O 2 9 0 a G V y S 2 V 5 Q 2 9 s d W 1 u S W R l b n R p d H k m c X V v d D s 6 J n F 1 b 3 Q 7 U 2 V y d m V y L k R h d G F i Y X N l X F w v M i 9 N e V N x b C 9 h Y T Y x b X A 4 Y n Z 3 N 2 N v c C 5 j N W l m d W Y 5 Y W x n O H A u d X M t d 2 V z d C 0 y L n J k c y 5 h b W F 6 b 2 5 h d 3 M u Y 2 9 t O 2 Z p d C 9 m a X Q v Z m l 0 L k N s a W V u d C 5 7 Y 2 x p Z W 5 0 T m 8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1 5 U 3 F s L 2 F h N j F t c D h i d n c 3 Y 2 9 w L m M 1 a W Z 1 Z j l h b G c 4 c C 5 1 c y 1 3 Z X N 0 L T I u c m R z L m F t Y X p v b m F 3 c y 5 j b 2 0 7 Z m l 0 L 2 Z p d C 9 m a X Q u T 3 J k Z X J f S X R l b S 5 7 c G 9 O b y w x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T X l T c W w v Y W E 2 M W 1 w O G J 2 d z d j b 3 A u Y z V p Z n V m O W F s Z z h w L n V z L X d l c 3 Q t M i 5 y Z H M u Y W 1 h e m 9 u Y X d z L m N v b T t m a X Q v Z m l 0 L 2 Z p d C 5 Q T 1 9 J d G V t c y 5 7 c G 9 O b y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2 Z p d C U y M F B 1 c m N o Y X N l X 0 9 y Z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C U y M F B 1 c m N o Y X N l X 0 9 y Z G V y L 2 Z p d F 9 Q d X J j a G F z Z V 9 P c m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7 / B s U r 7 4 R J N d z a g 9 L 3 t Q A A A A A A I A A A A A A B B m A A A A A Q A A I A A A A G 2 Z h o C U F x M f y W d y D x O z X P 9 n q q H / 3 E F O v x / f e u G L 0 o j P A A A A A A 6 A A A A A A g A A I A A A A B m j s p 3 n T a e b 1 k g b p 4 T k m u I F e m M v 5 S z A B y A L j J 0 G O Q A J U A A A A P 1 + I W q m V z B 2 c N y U y T o 3 v 9 w L s X c T z T Q U Y Q J k 4 v P u b 0 L p g r V v n w 7 Y p e J s x y W j Q c R f L q J + 5 R r o E q a k h 6 c j P X 0 H q f U P L o a y 0 S / N b j c a d b A / n 7 P Z Q A A A A N r u K l B p b k 3 K q C T 7 D C 1 e Q a p G y r + Z k B p a d f y f e Q / S E x 9 F z z r S 0 P U P j c H W W s m g x c 1 6 h F 5 M / g + x t f h L D X 1 l 8 q f G a K k = < / D a t a M a s h u p > 
</file>

<file path=customXml/itemProps1.xml><?xml version="1.0" encoding="utf-8"?>
<ds:datastoreItem xmlns:ds="http://schemas.openxmlformats.org/officeDocument/2006/customXml" ds:itemID="{892E0015-8E02-41D6-8BE8-F92F3D84A0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 main</vt:lpstr>
      <vt:lpstr>Clients</vt:lpstr>
      <vt:lpstr>Purchase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Forero Mesa</dc:creator>
  <cp:lastModifiedBy>Christian Forero Mesa</cp:lastModifiedBy>
  <dcterms:created xsi:type="dcterms:W3CDTF">2020-04-07T23:48:45Z</dcterms:created>
  <dcterms:modified xsi:type="dcterms:W3CDTF">2020-04-08T00:20:24Z</dcterms:modified>
</cp:coreProperties>
</file>