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Dashboard" sheetId="1" r:id="rId4"/>
  </sheets>
  <definedNames/>
  <calcPr/>
</workbook>
</file>

<file path=xl/sharedStrings.xml><?xml version="1.0" encoding="utf-8"?>
<sst xmlns="http://schemas.openxmlformats.org/spreadsheetml/2006/main" count="15" uniqueCount="15">
  <si>
    <t>Asset</t>
  </si>
  <si>
    <t>Shares</t>
  </si>
  <si>
    <t>Purchase</t>
  </si>
  <si>
    <t>Price</t>
  </si>
  <si>
    <t>$ Cost</t>
  </si>
  <si>
    <t>Value</t>
  </si>
  <si>
    <t>$ Gain</t>
  </si>
  <si>
    <t>% Gain</t>
  </si>
  <si>
    <t>AAPL</t>
  </si>
  <si>
    <t>BRK.B</t>
  </si>
  <si>
    <t>GLD</t>
  </si>
  <si>
    <t>MSFT</t>
  </si>
  <si>
    <t>TSLA</t>
  </si>
  <si>
    <t>AMZN</t>
  </si>
  <si>
    <t>GOOG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</si>
</sst>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0"/>
      <name val="Arial"/>
      <scheme val="minor"/>
    </font>
    <font>
      <b/>
      <sz val="18.0"/>
      <color theme="0"/>
      <name val="Arial"/>
      <scheme val="minor"/>
    </font>
    <font>
      <b/>
      <sz val="11.0"/>
      <color theme="0"/>
      <name val="Arial"/>
      <scheme val="minor"/>
    </font>
    <font>
      <b/>
      <sz val="11.0"/>
      <color rgb="FFFFFFFF"/>
      <name val="Arial"/>
      <scheme val="minor"/>
    </font>
    <font>
      <color rgb="FFFFFFFF"/>
      <name val="Arial"/>
      <scheme val="minor"/>
    </font>
    <font>
      <sz val="11.0"/>
      <color theme="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353535"/>
        <bgColor rgb="FF353535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0" fillId="2" fontId="2" numFmtId="4" xfId="0" applyAlignment="1" applyFont="1" applyNumberFormat="1">
      <alignment horizontal="center" vertical="center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10" xfId="0" applyAlignment="1" applyFont="1" applyNumberFormat="1">
      <alignment horizontal="center"/>
    </xf>
  </cellXfs>
  <cellStyles count="1">
    <cellStyle xfId="0" name="Normal" builtinId="0"/>
  </cellStyles>
  <dxfs count="2">
    <dxf>
      <font>
        <b/>
        <color rgb="FFFF0000"/>
      </font>
      <fill>
        <patternFill patternType="none"/>
      </fill>
      <border/>
    </dxf>
    <dxf>
      <font>
        <b/>
        <color rgb="FF00FF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My Portfolio Breakdown 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'My Dashboard'!$A$19:$A$27</c:f>
            </c:strRef>
          </c:cat>
          <c:val>
            <c:numRef>
              <c:f>'My Dashboard'!$F$19:$F$25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lt1"/>
                </a:solidFill>
                <a:latin typeface="+mn-lt"/>
              </a:defRPr>
            </a:pPr>
            <a:r>
              <a:rPr b="1">
                <a:solidFill>
                  <a:schemeClr val="lt1"/>
                </a:solidFill>
                <a:latin typeface="+mn-lt"/>
              </a:rPr>
              <a:t>Portfolio Performance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'My Dashboard'!$E$18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'My Dashboard'!$A$19:$A$25</c:f>
            </c:strRef>
          </c:cat>
          <c:val>
            <c:numRef>
              <c:f>'My Dashboard'!$E$19:$E$25</c:f>
              <c:numCache/>
            </c:numRef>
          </c:val>
        </c:ser>
        <c:ser>
          <c:idx val="1"/>
          <c:order val="1"/>
          <c:tx>
            <c:strRef>
              <c:f>'My Dashboard'!$G$18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'My Dashboard'!$A$19:$A$25</c:f>
            </c:strRef>
          </c:cat>
          <c:val>
            <c:numRef>
              <c:f>'My Dashboard'!$G$19:$G$25</c:f>
              <c:numCache/>
            </c:numRef>
          </c:val>
        </c:ser>
        <c:overlap val="100"/>
        <c:axId val="541155229"/>
        <c:axId val="998903417"/>
      </c:barChart>
      <c:catAx>
        <c:axId val="541155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998903417"/>
      </c:catAx>
      <c:valAx>
        <c:axId val="998903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541155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048125" cy="3181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238125</xdr:colOff>
      <xdr:row>0</xdr:row>
      <xdr:rowOff>0</xdr:rowOff>
    </xdr:from>
    <xdr:ext cx="656272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8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f>SUM(F19:F40)</f>
        <v>71670.36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0</v>
      </c>
      <c r="B18" s="4" t="s">
        <v>1</v>
      </c>
      <c r="C18" s="4" t="s">
        <v>2</v>
      </c>
      <c r="D18" s="4" t="s">
        <v>3</v>
      </c>
      <c r="E18" s="5" t="s">
        <v>4</v>
      </c>
      <c r="F18" s="4" t="s">
        <v>5</v>
      </c>
      <c r="G18" s="4" t="s">
        <v>6</v>
      </c>
      <c r="H18" s="4" t="s">
        <v>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8</v>
      </c>
      <c r="B19" s="7">
        <v>50.0</v>
      </c>
      <c r="C19" s="7">
        <v>144.0</v>
      </c>
      <c r="D19" s="8">
        <f>IFERROR(__xludf.DUMMYFUNCTION("IFERROR(IF(ISBLANK(A19),"""", GOOGLEFINANCE(A19)), GOOGLEFINANCE(A19,""price""))"),135.73)</f>
        <v>135.73</v>
      </c>
      <c r="E19" s="9">
        <f t="shared" ref="E19:E40" si="1">IF(ISBLANK(A19),"", B19*C19)</f>
        <v>7200</v>
      </c>
      <c r="F19" s="9">
        <f t="shared" ref="F19:F40" si="2">IF(ISBLANK(A19),"",B19*D19)</f>
        <v>6786.5</v>
      </c>
      <c r="G19" s="8">
        <f t="shared" ref="G19:G40" si="3">IF(ISBLANK(A19),"",F19-E19)</f>
        <v>-413.5</v>
      </c>
      <c r="H19" s="10">
        <f t="shared" ref="H19:H40" si="4">IF(ISBLANK(A19),"",(F19-E19)/E19)</f>
        <v>-0.05743055556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 t="s">
        <v>9</v>
      </c>
      <c r="B20" s="7">
        <v>45.0</v>
      </c>
      <c r="C20" s="7">
        <v>260.0</v>
      </c>
      <c r="D20" s="8">
        <f>IFERROR(__xludf.DUMMYFUNCTION("IFERROR(IF(ISBLANK(A20),"""", GOOGLEFINANCE(A20)), GOOGLEFINANCE(A20,""price""))"),270.79)</f>
        <v>270.79</v>
      </c>
      <c r="E20" s="9">
        <f t="shared" si="1"/>
        <v>11700</v>
      </c>
      <c r="F20" s="9">
        <f t="shared" si="2"/>
        <v>12185.55</v>
      </c>
      <c r="G20" s="8">
        <f t="shared" si="3"/>
        <v>485.55</v>
      </c>
      <c r="H20" s="10">
        <f t="shared" si="4"/>
        <v>0.0415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 t="s">
        <v>10</v>
      </c>
      <c r="B21" s="7">
        <v>60.0</v>
      </c>
      <c r="C21" s="7">
        <v>160.0</v>
      </c>
      <c r="D21" s="8">
        <f>IFERROR(__xludf.DUMMYFUNCTION("IFERROR(IF(ISBLANK(A21),"""", GOOGLEFINANCE(A21)), GOOGLEFINANCE(A21,""price""))"),171.4)</f>
        <v>171.4</v>
      </c>
      <c r="E21" s="9">
        <f t="shared" si="1"/>
        <v>9600</v>
      </c>
      <c r="F21" s="9">
        <f t="shared" si="2"/>
        <v>10284</v>
      </c>
      <c r="G21" s="8">
        <f t="shared" si="3"/>
        <v>684</v>
      </c>
      <c r="H21" s="10">
        <f t="shared" si="4"/>
        <v>0.07125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11</v>
      </c>
      <c r="B22" s="7">
        <v>40.0</v>
      </c>
      <c r="C22" s="7">
        <v>255.0</v>
      </c>
      <c r="D22" s="8">
        <f>IFERROR(__xludf.DUMMYFUNCTION("IFERROR(IF(ISBLANK(A22),"""", GOOGLEFINANCE(A22)), GOOGLEFINANCE(A22,""price""))"),254.42)</f>
        <v>254.42</v>
      </c>
      <c r="E22" s="9">
        <f t="shared" si="1"/>
        <v>10200</v>
      </c>
      <c r="F22" s="9">
        <f t="shared" si="2"/>
        <v>10176.8</v>
      </c>
      <c r="G22" s="8">
        <f t="shared" si="3"/>
        <v>-23.2</v>
      </c>
      <c r="H22" s="10">
        <f t="shared" si="4"/>
        <v>-0.002274509804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12</v>
      </c>
      <c r="B23" s="7">
        <v>17.0</v>
      </c>
      <c r="C23" s="7">
        <v>870.0</v>
      </c>
      <c r="D23" s="8">
        <f>IFERROR(__xludf.DUMMYFUNCTION("IFERROR(IF(ISBLANK(A23),"""", GOOGLEFINANCE(A23)), GOOGLEFINANCE(A23,""price""))"),716.93)</f>
        <v>716.93</v>
      </c>
      <c r="E23" s="9">
        <f t="shared" si="1"/>
        <v>14790</v>
      </c>
      <c r="F23" s="9">
        <f t="shared" si="2"/>
        <v>12187.81</v>
      </c>
      <c r="G23" s="8">
        <f t="shared" si="3"/>
        <v>-2602.19</v>
      </c>
      <c r="H23" s="10">
        <f t="shared" si="4"/>
        <v>-0.1759425287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13</v>
      </c>
      <c r="B24" s="7">
        <v>80.0</v>
      </c>
      <c r="C24" s="7">
        <v>120.0</v>
      </c>
      <c r="D24" s="8">
        <f>IFERROR(__xludf.DUMMYFUNCTION("IFERROR(IF(ISBLANK(A24),"""", GOOGLEFINANCE(A24)), GOOGLEFINANCE(A24,""price""))"),109.44)</f>
        <v>109.44</v>
      </c>
      <c r="E24" s="9">
        <f t="shared" si="1"/>
        <v>9600</v>
      </c>
      <c r="F24" s="9">
        <f t="shared" si="2"/>
        <v>8755.2</v>
      </c>
      <c r="G24" s="8">
        <f t="shared" si="3"/>
        <v>-844.8</v>
      </c>
      <c r="H24" s="10">
        <f t="shared" si="4"/>
        <v>-0.088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14</v>
      </c>
      <c r="B25" s="7">
        <v>5.0</v>
      </c>
      <c r="C25" s="7">
        <v>2555.0</v>
      </c>
      <c r="D25" s="8">
        <f>IFERROR(__xludf.DUMMYFUNCTION("IFERROR(IF(ISBLANK(A25),"""", GOOGLEFINANCE(A25)), GOOGLEFINANCE(A25,""price""))"),2258.9)</f>
        <v>2258.9</v>
      </c>
      <c r="E25" s="9">
        <f t="shared" si="1"/>
        <v>12775</v>
      </c>
      <c r="F25" s="9">
        <f t="shared" si="2"/>
        <v>11294.5</v>
      </c>
      <c r="G25" s="8">
        <f t="shared" si="3"/>
        <v>-1480.5</v>
      </c>
      <c r="H25" s="10">
        <f t="shared" si="4"/>
        <v>-0.115890411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/>
      <c r="B26" s="7"/>
      <c r="C26" s="7"/>
      <c r="D26" s="8" t="str">
        <f>IFERROR(__xludf.DUMMYFUNCTION("IFERROR(IF(ISBLANK(A26),"""", GOOGLEFINANCE(A26)), GOOGLEFINANCE(A26,""price""))"),"")</f>
        <v/>
      </c>
      <c r="E26" s="9" t="str">
        <f t="shared" si="1"/>
        <v/>
      </c>
      <c r="F26" s="9" t="str">
        <f t="shared" si="2"/>
        <v/>
      </c>
      <c r="G26" s="8" t="str">
        <f t="shared" si="3"/>
        <v/>
      </c>
      <c r="H26" s="10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/>
      <c r="B27" s="7"/>
      <c r="C27" s="7"/>
      <c r="D27" s="8" t="str">
        <f>IFERROR(__xludf.DUMMYFUNCTION("IFERROR(IF(ISBLANK(A27),"""", GOOGLEFINANCE(A27)), GOOGLEFINANCE(A27,""price""))"),"")</f>
        <v/>
      </c>
      <c r="E27" s="9" t="str">
        <f t="shared" si="1"/>
        <v/>
      </c>
      <c r="F27" s="9" t="str">
        <f t="shared" si="2"/>
        <v/>
      </c>
      <c r="G27" s="8" t="str">
        <f t="shared" si="3"/>
        <v/>
      </c>
      <c r="H27" s="10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/>
      <c r="B28" s="9"/>
      <c r="C28" s="9"/>
      <c r="D28" s="8" t="str">
        <f>IFERROR(__xludf.DUMMYFUNCTION("IFERROR(IF(ISBLANK(A28),"""", GOOGLEFINANCE(A28)), GOOGLEFINANCE(A28,""price""))"),"")</f>
        <v/>
      </c>
      <c r="E28" s="9" t="str">
        <f t="shared" si="1"/>
        <v/>
      </c>
      <c r="F28" s="9" t="str">
        <f t="shared" si="2"/>
        <v/>
      </c>
      <c r="G28" s="8" t="str">
        <f t="shared" si="3"/>
        <v/>
      </c>
      <c r="H28" s="10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/>
      <c r="B29" s="9"/>
      <c r="C29" s="9"/>
      <c r="D29" s="8" t="str">
        <f>IFERROR(__xludf.DUMMYFUNCTION("IFERROR(IF(ISBLANK(A29),"""", GOOGLEFINANCE(A29)), GOOGLEFINANCE(A29,""price""))"),"")</f>
        <v/>
      </c>
      <c r="E29" s="9" t="str">
        <f t="shared" si="1"/>
        <v/>
      </c>
      <c r="F29" s="9" t="str">
        <f t="shared" si="2"/>
        <v/>
      </c>
      <c r="G29" s="8" t="str">
        <f t="shared" si="3"/>
        <v/>
      </c>
      <c r="H29" s="10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/>
      <c r="B30" s="9"/>
      <c r="C30" s="9"/>
      <c r="D30" s="8" t="str">
        <f>IFERROR(__xludf.DUMMYFUNCTION("IFERROR(IF(ISBLANK(A30),"""", GOOGLEFINANCE(A30)), GOOGLEFINANCE(A30,""price""))"),"")</f>
        <v/>
      </c>
      <c r="E30" s="9" t="str">
        <f t="shared" si="1"/>
        <v/>
      </c>
      <c r="F30" s="9" t="str">
        <f t="shared" si="2"/>
        <v/>
      </c>
      <c r="G30" s="8" t="str">
        <f t="shared" si="3"/>
        <v/>
      </c>
      <c r="H30" s="10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/>
      <c r="B31" s="9"/>
      <c r="C31" s="9"/>
      <c r="D31" s="8" t="str">
        <f>IFERROR(__xludf.DUMMYFUNCTION("IFERROR(IF(ISBLANK(A31),"""", GOOGLEFINANCE(A31)), GOOGLEFINANCE(A31,""price""))"),"")</f>
        <v/>
      </c>
      <c r="E31" s="9" t="str">
        <f t="shared" si="1"/>
        <v/>
      </c>
      <c r="F31" s="9" t="str">
        <f t="shared" si="2"/>
        <v/>
      </c>
      <c r="G31" s="8" t="str">
        <f t="shared" si="3"/>
        <v/>
      </c>
      <c r="H31" s="10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/>
      <c r="B32" s="9"/>
      <c r="C32" s="9"/>
      <c r="D32" s="8" t="str">
        <f>IFERROR(__xludf.DUMMYFUNCTION("IFERROR(IF(ISBLANK(A32),"""", GOOGLEFINANCE(A32)), GOOGLEFINANCE(A32,""price""))"),"")</f>
        <v/>
      </c>
      <c r="E32" s="9" t="str">
        <f t="shared" si="1"/>
        <v/>
      </c>
      <c r="F32" s="9" t="str">
        <f t="shared" si="2"/>
        <v/>
      </c>
      <c r="G32" s="8" t="str">
        <f t="shared" si="3"/>
        <v/>
      </c>
      <c r="H32" s="10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/>
      <c r="B33" s="9"/>
      <c r="C33" s="9"/>
      <c r="D33" s="8" t="str">
        <f>IFERROR(__xludf.DUMMYFUNCTION("IFERROR(IF(ISBLANK(A33),"""", GOOGLEFINANCE(A33)), GOOGLEFINANCE(A33,""price""))"),"")</f>
        <v/>
      </c>
      <c r="E33" s="9" t="str">
        <f t="shared" si="1"/>
        <v/>
      </c>
      <c r="F33" s="9" t="str">
        <f t="shared" si="2"/>
        <v/>
      </c>
      <c r="G33" s="8" t="str">
        <f t="shared" si="3"/>
        <v/>
      </c>
      <c r="H33" s="10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/>
      <c r="B34" s="9"/>
      <c r="C34" s="9"/>
      <c r="D34" s="8" t="str">
        <f>IFERROR(__xludf.DUMMYFUNCTION("IFERROR(IF(ISBLANK(A34),"""", GOOGLEFINANCE(A34)), GOOGLEFINANCE(A34,""price""))"),"")</f>
        <v/>
      </c>
      <c r="E34" s="9" t="str">
        <f t="shared" si="1"/>
        <v/>
      </c>
      <c r="F34" s="9" t="str">
        <f t="shared" si="2"/>
        <v/>
      </c>
      <c r="G34" s="8" t="str">
        <f t="shared" si="3"/>
        <v/>
      </c>
      <c r="H34" s="10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/>
      <c r="B35" s="9"/>
      <c r="C35" s="9"/>
      <c r="D35" s="8" t="str">
        <f>IFERROR(__xludf.DUMMYFUNCTION("IFERROR(IF(ISBLANK(A35),"""", GOOGLEFINANCE(A35)), GOOGLEFINANCE(A35,""price""))"),"")</f>
        <v/>
      </c>
      <c r="E35" s="9" t="str">
        <f t="shared" si="1"/>
        <v/>
      </c>
      <c r="F35" s="9" t="str">
        <f t="shared" si="2"/>
        <v/>
      </c>
      <c r="G35" s="8" t="str">
        <f t="shared" si="3"/>
        <v/>
      </c>
      <c r="H35" s="10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/>
      <c r="B36" s="9"/>
      <c r="C36" s="9"/>
      <c r="D36" s="8" t="str">
        <f>IFERROR(__xludf.DUMMYFUNCTION("IFERROR(IF(ISBLANK(A36),"""", GOOGLEFINANCE(A36)), GOOGLEFINANCE(A36,""price""))"),"")</f>
        <v/>
      </c>
      <c r="E36" s="9" t="str">
        <f t="shared" si="1"/>
        <v/>
      </c>
      <c r="F36" s="9" t="str">
        <f t="shared" si="2"/>
        <v/>
      </c>
      <c r="G36" s="8" t="str">
        <f t="shared" si="3"/>
        <v/>
      </c>
      <c r="H36" s="10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/>
      <c r="B37" s="9"/>
      <c r="C37" s="9"/>
      <c r="D37" s="8" t="str">
        <f>IFERROR(__xludf.DUMMYFUNCTION("IFERROR(IF(ISBLANK(A37),"""", GOOGLEFINANCE(A37)), GOOGLEFINANCE(A37,""price""))"),"")</f>
        <v/>
      </c>
      <c r="E37" s="9" t="str">
        <f t="shared" si="1"/>
        <v/>
      </c>
      <c r="F37" s="9" t="str">
        <f t="shared" si="2"/>
        <v/>
      </c>
      <c r="G37" s="8" t="str">
        <f t="shared" si="3"/>
        <v/>
      </c>
      <c r="H37" s="10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/>
      <c r="B38" s="9"/>
      <c r="C38" s="9"/>
      <c r="D38" s="8" t="str">
        <f>IFERROR(__xludf.DUMMYFUNCTION("IFERROR(IF(ISBLANK(A38),"""", GOOGLEFINANCE(A38)), GOOGLEFINANCE(A38,""price""))"),"")</f>
        <v/>
      </c>
      <c r="E38" s="9" t="str">
        <f t="shared" si="1"/>
        <v/>
      </c>
      <c r="F38" s="9" t="str">
        <f t="shared" si="2"/>
        <v/>
      </c>
      <c r="G38" s="8" t="str">
        <f t="shared" si="3"/>
        <v/>
      </c>
      <c r="H38" s="10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/>
      <c r="B39" s="9"/>
      <c r="C39" s="9"/>
      <c r="D39" s="8" t="str">
        <f>IFERROR(__xludf.DUMMYFUNCTION("IFERROR(IF(ISBLANK(A39),"""", GOOGLEFINANCE(A39)), GOOGLEFINANCE(A39,""price""))"),"")</f>
        <v/>
      </c>
      <c r="E39" s="9" t="str">
        <f t="shared" si="1"/>
        <v/>
      </c>
      <c r="F39" s="9" t="str">
        <f t="shared" si="2"/>
        <v/>
      </c>
      <c r="G39" s="8" t="str">
        <f t="shared" si="3"/>
        <v/>
      </c>
      <c r="H39" s="10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9"/>
      <c r="B40" s="9"/>
      <c r="C40" s="9"/>
      <c r="D40" s="8" t="str">
        <f>IFERROR(__xludf.DUMMYFUNCTION("IFERROR(IF(ISBLANK(A40),"""", GOOGLEFINANCE(A40)), GOOGLEFINANCE(A40,""price""))"),"")</f>
        <v/>
      </c>
      <c r="E40" s="9" t="str">
        <f t="shared" si="1"/>
        <v/>
      </c>
      <c r="F40" s="9" t="str">
        <f t="shared" si="2"/>
        <v/>
      </c>
      <c r="G40" s="8" t="str">
        <f t="shared" si="3"/>
        <v/>
      </c>
      <c r="H40" s="10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/>
      <c r="B41" s="9"/>
      <c r="C41" s="9"/>
      <c r="D41" s="9"/>
      <c r="E41" s="9"/>
      <c r="F41" s="9"/>
      <c r="G41" s="9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/>
      <c r="B42" s="9"/>
      <c r="C42" s="9"/>
      <c r="D42" s="9"/>
      <c r="E42" s="9"/>
      <c r="F42" s="9"/>
      <c r="G42" s="9"/>
      <c r="H42" s="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/>
      <c r="B43" s="9"/>
      <c r="C43" s="9"/>
      <c r="D43" s="9"/>
      <c r="E43" s="9"/>
      <c r="F43" s="9"/>
      <c r="G43" s="9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9"/>
      <c r="B44" s="9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9"/>
      <c r="B45" s="9"/>
      <c r="C45" s="9"/>
      <c r="D45" s="9"/>
      <c r="E45" s="9"/>
      <c r="F45" s="9"/>
      <c r="G45" s="9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9"/>
      <c r="B46" s="9"/>
      <c r="C46" s="9"/>
      <c r="D46" s="9"/>
      <c r="E46" s="9"/>
      <c r="F46" s="9"/>
      <c r="G46" s="9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/>
      <c r="B47" s="9"/>
      <c r="C47" s="9"/>
      <c r="D47" s="9"/>
      <c r="E47" s="9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/>
      <c r="B51" s="9"/>
      <c r="C51" s="9"/>
      <c r="D51" s="9"/>
      <c r="E51" s="9"/>
      <c r="F51" s="9"/>
      <c r="G51" s="9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/>
      <c r="B52" s="9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/>
      <c r="B53" s="9"/>
      <c r="C53" s="9"/>
      <c r="D53" s="9"/>
      <c r="E53" s="9"/>
      <c r="F53" s="9"/>
      <c r="G53" s="9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/>
      <c r="B54" s="9"/>
      <c r="C54" s="9"/>
      <c r="D54" s="9"/>
      <c r="E54" s="9"/>
      <c r="F54" s="9"/>
      <c r="G54" s="9"/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9"/>
      <c r="B55" s="9"/>
      <c r="C55" s="9"/>
      <c r="D55" s="9"/>
      <c r="E55" s="9"/>
      <c r="F55" s="9"/>
      <c r="G55" s="9"/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9"/>
      <c r="B56" s="9"/>
      <c r="C56" s="9"/>
      <c r="D56" s="9"/>
      <c r="E56" s="9"/>
      <c r="F56" s="9"/>
      <c r="G56" s="9"/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/>
      <c r="B57" s="9"/>
      <c r="C57" s="9"/>
      <c r="D57" s="9"/>
      <c r="E57" s="9"/>
      <c r="F57" s="9"/>
      <c r="G57" s="9"/>
      <c r="H57" s="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/>
      <c r="B58" s="9"/>
      <c r="C58" s="9"/>
      <c r="D58" s="9"/>
      <c r="E58" s="9"/>
      <c r="F58" s="9"/>
      <c r="G58" s="9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9"/>
      <c r="B59" s="9"/>
      <c r="C59" s="9"/>
      <c r="D59" s="9"/>
      <c r="E59" s="9"/>
      <c r="F59" s="9"/>
      <c r="G59" s="9"/>
      <c r="H59" s="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9"/>
      <c r="B60" s="9"/>
      <c r="C60" s="9"/>
      <c r="D60" s="9"/>
      <c r="E60" s="9"/>
      <c r="F60" s="9"/>
      <c r="G60" s="9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9"/>
      <c r="B61" s="9"/>
      <c r="C61" s="9"/>
      <c r="D61" s="9"/>
      <c r="E61" s="9"/>
      <c r="F61" s="9"/>
      <c r="G61" s="9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9"/>
      <c r="B62" s="9"/>
      <c r="C62" s="9"/>
      <c r="D62" s="9"/>
      <c r="E62" s="9"/>
      <c r="F62" s="9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9"/>
      <c r="B63" s="9"/>
      <c r="C63" s="9"/>
      <c r="D63" s="9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9"/>
      <c r="B64" s="9"/>
      <c r="C64" s="9"/>
      <c r="D64" s="9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9"/>
      <c r="B65" s="9"/>
      <c r="C65" s="9"/>
      <c r="D65" s="9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9"/>
      <c r="B66" s="9"/>
      <c r="C66" s="9"/>
      <c r="D66" s="9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9"/>
      <c r="B67" s="9"/>
      <c r="C67" s="9"/>
      <c r="D67" s="9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9"/>
      <c r="B68" s="9"/>
      <c r="C68" s="9"/>
      <c r="D68" s="9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9"/>
      <c r="B69" s="9"/>
      <c r="C69" s="9"/>
      <c r="D69" s="9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9"/>
      <c r="B70" s="9"/>
      <c r="C70" s="9"/>
      <c r="D70" s="9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9"/>
      <c r="B71" s="9"/>
      <c r="C71" s="9"/>
      <c r="D71" s="9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9"/>
      <c r="B72" s="9"/>
      <c r="C72" s="9"/>
      <c r="D72" s="9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9"/>
      <c r="B73" s="9"/>
      <c r="C73" s="9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9"/>
      <c r="B74" s="9"/>
      <c r="C74" s="9"/>
      <c r="D74" s="9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9"/>
      <c r="B75" s="9"/>
      <c r="C75" s="9"/>
      <c r="D75" s="9"/>
      <c r="E75" s="9"/>
      <c r="F75" s="9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9"/>
      <c r="B76" s="9"/>
      <c r="C76" s="9"/>
      <c r="D76" s="9"/>
      <c r="E76" s="9"/>
      <c r="F76" s="9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9"/>
      <c r="B77" s="9"/>
      <c r="C77" s="9"/>
      <c r="D77" s="9"/>
      <c r="E77" s="9"/>
      <c r="F77" s="9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9"/>
      <c r="B78" s="9"/>
      <c r="C78" s="9"/>
      <c r="D78" s="9"/>
      <c r="E78" s="9"/>
      <c r="F78" s="9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9"/>
      <c r="B79" s="9"/>
      <c r="C79" s="9"/>
      <c r="D79" s="9"/>
      <c r="E79" s="9"/>
      <c r="F79" s="9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9"/>
      <c r="B80" s="9"/>
      <c r="C80" s="9"/>
      <c r="D80" s="9"/>
      <c r="E80" s="9"/>
      <c r="F80" s="9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9"/>
      <c r="B81" s="9"/>
      <c r="C81" s="9"/>
      <c r="D81" s="9"/>
      <c r="E81" s="9"/>
      <c r="F81" s="9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9"/>
      <c r="B82" s="9"/>
      <c r="C82" s="9"/>
      <c r="D82" s="9"/>
      <c r="E82" s="9"/>
      <c r="F82" s="9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9"/>
      <c r="B83" s="9"/>
      <c r="C83" s="9"/>
      <c r="D83" s="9"/>
      <c r="E83" s="9"/>
      <c r="F83" s="9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9"/>
      <c r="B84" s="9"/>
      <c r="C84" s="9"/>
      <c r="D84" s="9"/>
      <c r="E84" s="9"/>
      <c r="F84" s="9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9"/>
      <c r="B85" s="9"/>
      <c r="C85" s="9"/>
      <c r="D85" s="9"/>
      <c r="E85" s="9"/>
      <c r="F85" s="9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9"/>
      <c r="B86" s="9"/>
      <c r="C86" s="9"/>
      <c r="D86" s="9"/>
      <c r="E86" s="9"/>
      <c r="F86" s="9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9"/>
      <c r="B87" s="9"/>
      <c r="C87" s="9"/>
      <c r="D87" s="9"/>
      <c r="E87" s="9"/>
      <c r="F87" s="9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9"/>
      <c r="B88" s="9"/>
      <c r="C88" s="9"/>
      <c r="D88" s="9"/>
      <c r="E88" s="9"/>
      <c r="F88" s="9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9"/>
      <c r="B89" s="9"/>
      <c r="C89" s="9"/>
      <c r="D89" s="9"/>
      <c r="E89" s="9"/>
      <c r="F89" s="9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9"/>
      <c r="B90" s="9"/>
      <c r="C90" s="9"/>
      <c r="D90" s="9"/>
      <c r="E90" s="9"/>
      <c r="F90" s="9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9"/>
      <c r="B91" s="9"/>
      <c r="C91" s="9"/>
      <c r="D91" s="9"/>
      <c r="E91" s="9"/>
      <c r="F91" s="9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9"/>
      <c r="B92" s="9"/>
      <c r="C92" s="9"/>
      <c r="D92" s="9"/>
      <c r="E92" s="9"/>
      <c r="F92" s="9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9"/>
      <c r="B93" s="9"/>
      <c r="C93" s="9"/>
      <c r="D93" s="9"/>
      <c r="E93" s="9"/>
      <c r="F93" s="9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9"/>
      <c r="B94" s="9"/>
      <c r="C94" s="9"/>
      <c r="D94" s="9"/>
      <c r="E94" s="9"/>
      <c r="F94" s="9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9"/>
      <c r="B95" s="9"/>
      <c r="C95" s="9"/>
      <c r="D95" s="9"/>
      <c r="E95" s="9"/>
      <c r="F95" s="9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9"/>
      <c r="B96" s="9"/>
      <c r="C96" s="9"/>
      <c r="D96" s="9"/>
      <c r="E96" s="9"/>
      <c r="F96" s="9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9"/>
      <c r="B97" s="9"/>
      <c r="C97" s="9"/>
      <c r="D97" s="9"/>
      <c r="E97" s="9"/>
      <c r="F97" s="9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9"/>
      <c r="B98" s="9"/>
      <c r="C98" s="9"/>
      <c r="D98" s="9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9"/>
      <c r="B99" s="9"/>
      <c r="C99" s="9"/>
      <c r="D99" s="9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9"/>
      <c r="B100" s="9"/>
      <c r="C100" s="9"/>
      <c r="D100" s="9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9"/>
      <c r="B101" s="9"/>
      <c r="C101" s="9"/>
      <c r="D101" s="9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9"/>
      <c r="B102" s="9"/>
      <c r="C102" s="9"/>
      <c r="D102" s="9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9"/>
      <c r="B103" s="9"/>
      <c r="C103" s="9"/>
      <c r="D103" s="9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9"/>
      <c r="B104" s="9"/>
      <c r="C104" s="9"/>
      <c r="D104" s="9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9"/>
      <c r="B105" s="9"/>
      <c r="C105" s="9"/>
      <c r="D105" s="9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9"/>
      <c r="B106" s="9"/>
      <c r="C106" s="9"/>
      <c r="D106" s="9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9"/>
      <c r="B107" s="9"/>
      <c r="C107" s="9"/>
      <c r="D107" s="9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8:B10"/>
  </mergeCells>
  <conditionalFormatting sqref="G19:H40">
    <cfRule type="cellIs" dxfId="0" priority="1" operator="lessThan">
      <formula>0</formula>
    </cfRule>
  </conditionalFormatting>
  <conditionalFormatting sqref="G19:H40">
    <cfRule type="cellIs" dxfId="1" priority="2" operator="greaterThanOrEqual">
      <formula>0</formula>
    </cfRule>
  </conditionalFormatting>
  <drawing r:id="rId1"/>
</worksheet>
</file>