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https://d.docs.live.net/4a6871175aa022db/Documents/MY EXCEL DEFENSE PROJECT/"/>
    </mc:Choice>
  </mc:AlternateContent>
  <xr:revisionPtr revIDLastSave="0" documentId="8_{1F3FCD32-7E88-48D9-8C30-EC0BAA9181CD}" xr6:coauthVersionLast="36" xr6:coauthVersionMax="36" xr10:uidLastSave="{00000000-0000-0000-0000-000000000000}"/>
  <bookViews>
    <workbookView xWindow="0" yWindow="0" windowWidth="19200" windowHeight="6810" xr2:uid="{C12E1667-B3AD-774C-86B8-AF8BC0DA4CE2}"/>
  </bookViews>
  <sheets>
    <sheet name="raw data" sheetId="1" r:id="rId1"/>
    <sheet name="Transformed data" sheetId="3" r:id="rId2"/>
    <sheet name="desciptive stats" sheetId="4" r:id="rId3"/>
    <sheet name="pivot table" sheetId="5" r:id="rId4"/>
    <sheet name="Dashbioard" sheetId="6" r:id="rId5"/>
  </sheets>
  <definedNames>
    <definedName name="ExternalData_1" localSheetId="1" hidden="1">'Transformed data'!$A$1:$K$92</definedName>
    <definedName name="Slicer_Country">#N/A</definedName>
    <definedName name="Slicer_Gender">#N/A</definedName>
    <definedName name="Slicer_Gender1">#N/A</definedName>
    <definedName name="Slicer_Payment__Method">#N/A</definedName>
    <definedName name="Slicer_Payment__Method1">#N/A</definedName>
    <definedName name="Slicer_Salesperson">#N/A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3" i="6" l="1"/>
  <c r="E19" i="5"/>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E94" i="6"/>
  <c r="E92" i="6"/>
  <c r="E9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8661-B2C8-42AD-90D5-340F2333CDDA}"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<sst xmlns="http://schemas.openxmlformats.org/spreadsheetml/2006/main" count="1238" uniqueCount="347">
  <si>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</si>
  <si>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</si>
  <si>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</si>
  <si>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</si>
  <si>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</si>
  <si>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</si>
  <si>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</si>
  <si>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</si>
  <si>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</si>
  <si>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</si>
  <si>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</si>
  <si>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</si>
  <si>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</si>
  <si>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</si>
  <si>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</si>
  <si>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</si>
  <si>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</si>
  <si>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</si>
  <si>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</si>
  <si>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</si>
  <si>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</si>
  <si>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</si>
  <si>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</si>
  <si>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</si>
  <si>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</si>
  <si>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</si>
  <si>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</si>
  <si>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</si>
  <si>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</si>
  <si>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</si>
  <si>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</si>
  <si>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</si>
  <si>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</si>
  <si>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</si>
  <si>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</si>
  <si>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</si>
  <si>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</si>
  <si>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</si>
  <si>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</si>
  <si>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</si>
  <si>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</si>
  <si>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</si>
  <si>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</si>
  <si>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</si>
  <si>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</si>
  <si>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</si>
  <si>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</si>
  <si>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</si>
  <si>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</si>
  <si>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</si>
  <si>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</si>
  <si>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</si>
  <si>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</si>
  <si>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</si>
  <si>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</si>
  <si>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</si>
  <si>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</si>
  <si>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</si>
  <si>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</si>
  <si>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</si>
  <si>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</si>
  <si>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</si>
  <si>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</si>
  <si>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</si>
  <si>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</si>
  <si>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</si>
  <si>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</si>
  <si>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</si>
  <si>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</si>
  <si>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</si>
  <si>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</si>
  <si>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</si>
  <si>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</si>
  <si>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</si>
  <si>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</si>
  <si>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</si>
  <si>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</si>
  <si>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</si>
  <si>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</si>
  <si>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</si>
  <si>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</si>
  <si>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</si>
  <si>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</si>
  <si>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</si>
  <si>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</si>
  <si>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</si>
  <si>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</si>
  <si>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</si>
  <si>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</si>
  <si>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</si>
  <si>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</si>
  <si>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</si>
  <si>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</si>
  <si>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</si>
  <si>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</si>
  <si>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</si>
  <si>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</si>
  <si>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</si>
  <si>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</si>
  <si>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</si>
  <si>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</si>
  <si>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</si>
  <si>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</si>
  <si>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</si>
  <si>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</si>
  <si>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</si>
  <si>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</si>
  <si>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</si>
  <si>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</si>
  <si>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</si>
  <si>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</si>
  <si>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</si>
  <si>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</si>
  <si>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</si>
  <si>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</si>
  <si>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</si>
  <si>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</si>
  <si>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Bruce</t>
  </si>
  <si>
    <t>Rich</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</si>
  <si>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</si>
  <si>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</si>
  <si>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</si>
  <si>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</si>
  <si>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</si>
  <si>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</si>
  <si>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</si>
  <si>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</si>
  <si>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</si>
  <si>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</si>
  <si>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</si>
  <si>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</si>
  <si>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</si>
  <si>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</si>
  <si>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</si>
  <si>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</si>
  <si>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</si>
  <si>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</si>
  <si>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</si>
  <si>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</si>
  <si>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</si>
  <si>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</si>
  <si>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</si>
  <si>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</si>
  <si>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</si>
  <si>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</si>
  <si>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</si>
  <si>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</si>
  <si>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</si>
  <si>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</si>
  <si>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</si>
  <si>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</si>
  <si>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</si>
  <si>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</si>
  <si>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</si>
  <si>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</si>
  <si>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</si>
  <si>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</si>
  <si>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</si>
  <si>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</si>
  <si>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</si>
  <si>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</si>
  <si>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Donald</t>
  </si>
  <si>
    <t>Kerr</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</si>
  <si>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</si>
  <si>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</si>
  <si>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</si>
  <si>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</si>
  <si>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</si>
  <si>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</si>
  <si>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</si>
  <si>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</si>
  <si>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</si>
  <si>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</si>
  <si>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</si>
  <si>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</si>
  <si>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</si>
  <si>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</si>
  <si>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</si>
  <si>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</si>
  <si>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</si>
  <si>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</si>
  <si>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</si>
  <si>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</si>
  <si>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</si>
  <si>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</si>
  <si>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</si>
  <si>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</si>
  <si>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</si>
  <si>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</si>
  <si>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</si>
  <si>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</si>
  <si>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Jordan</t>
  </si>
  <si>
    <t>Boone</t>
  </si>
  <si>
    <t>Nora</t>
  </si>
  <si>
    <t>Rollins</t>
  </si>
  <si>
    <t>Josue</t>
  </si>
  <si>
    <t>Roach</t>
  </si>
  <si>
    <t>Harley</t>
  </si>
  <si>
    <t>Fritz</t>
  </si>
  <si>
    <t>Jaidyn</t>
  </si>
  <si>
    <t>Andersen</t>
  </si>
  <si>
    <t>Matthew</t>
  </si>
  <si>
    <t>McDonald</t>
  </si>
  <si>
    <t>Anthony</t>
  </si>
  <si>
    <t>Henderson</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</si>
  <si>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</si>
  <si>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</si>
  <si>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</si>
  <si>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</si>
  <si>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</si>
  <si>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</si>
  <si>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</si>
  <si>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</si>
  <si>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</si>
  <si>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</si>
  <si>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</si>
  <si>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</si>
  <si>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</si>
  <si>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</si>
  <si>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</si>
  <si>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</si>
  <si>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</si>
  <si>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</si>
  <si>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</si>
  <si>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</si>
  <si>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</si>
  <si>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 xml:space="preserve">     Jenna Silva</t>
  </si>
  <si>
    <t>full name</t>
  </si>
  <si>
    <t>Lori,Campbell</t>
  </si>
  <si>
    <t>Nora,Rollins</t>
  </si>
  <si>
    <t>David,Thomson</t>
  </si>
  <si>
    <t>Joyce,Adams</t>
  </si>
  <si>
    <t>Roger,Turner</t>
  </si>
  <si>
    <t>Diane,Wood</t>
  </si>
  <si>
    <t>Timothy,Johnson</t>
  </si>
  <si>
    <t>Jaidyn,Andersen</t>
  </si>
  <si>
    <t>Bill,Smith</t>
  </si>
  <si>
    <t>Jonathan,Burns</t>
  </si>
  <si>
    <t>Paul,Murray</t>
  </si>
  <si>
    <t>Megan,Miller</t>
  </si>
  <si>
    <t>Matthew,McDonald</t>
  </si>
  <si>
    <t>Jason,Crawford</t>
  </si>
  <si>
    <t>Madison,Lohan</t>
  </si>
  <si>
    <t>Christina,Fergusson</t>
  </si>
  <si>
    <t>Evelyn,Martinez</t>
  </si>
  <si>
    <t>Joan,Thomson</t>
  </si>
  <si>
    <t>Gloria,White</t>
  </si>
  <si>
    <t>Steven,Michael</t>
  </si>
  <si>
    <t>Harley,Fritz</t>
  </si>
  <si>
    <t>Kylee,Townsend</t>
  </si>
  <si>
    <t>Nyla,Novak</t>
  </si>
  <si>
    <t>Edward,King</t>
  </si>
  <si>
    <t>Josue,Roach</t>
  </si>
  <si>
    <t>Eric,Jones</t>
  </si>
  <si>
    <t>Cheryl,Davis</t>
  </si>
  <si>
    <t>Rachel,White</t>
  </si>
  <si>
    <t>Jeffrey,Dickson</t>
  </si>
  <si>
    <t>Joshua,Reid</t>
  </si>
  <si>
    <t>George,Hughes</t>
  </si>
  <si>
    <t>Sara,Perez</t>
  </si>
  <si>
    <t>Olivia,Craig</t>
  </si>
  <si>
    <t>Denzel,Flores</t>
  </si>
  <si>
    <t>Christopher,Taylor</t>
  </si>
  <si>
    <t>Brian,Munro</t>
  </si>
  <si>
    <t>John,Brown</t>
  </si>
  <si>
    <t>Ryan,Hill</t>
  </si>
  <si>
    <t>Bruno,Cordova</t>
  </si>
  <si>
    <t>Maria,Kennedy</t>
  </si>
  <si>
    <t>Gary,Sinclair</t>
  </si>
  <si>
    <t>Andrew,Hamilton</t>
  </si>
  <si>
    <t>Doris,Nguyen</t>
  </si>
  <si>
    <t>Alexis,Rivera</t>
  </si>
  <si>
    <t>Marilyn,Allen</t>
  </si>
  <si>
    <t>Lauren,Webster</t>
  </si>
  <si>
    <t>Kenneth,Anderson</t>
  </si>
  <si>
    <t>Beverly,Young</t>
  </si>
  <si>
    <t>Andrea,Gonzalez</t>
  </si>
  <si>
    <t>William,Stewart</t>
  </si>
  <si>
    <t>Judith,Lopez</t>
  </si>
  <si>
    <t>Remy MONET</t>
  </si>
  <si>
    <t>Steven,Simpson</t>
  </si>
  <si>
    <t>Lucia,Mckay</t>
  </si>
  <si>
    <t>Ivan,Hines</t>
  </si>
  <si>
    <t>Jonah,Higgins</t>
  </si>
  <si>
    <t>Natalie,Robinson</t>
  </si>
  <si>
    <t>Jacqueline,Moore</t>
  </si>
  <si>
    <t>Kennedi,Singh</t>
  </si>
  <si>
    <t>Catherine,Sunderland</t>
  </si>
  <si>
    <t>Kelly,Jones</t>
  </si>
  <si>
    <t>Julie,Wright</t>
  </si>
  <si>
    <t>Keith,Roberts</t>
  </si>
  <si>
    <t>Charles,Gray</t>
  </si>
  <si>
    <t>Terry,Evans</t>
  </si>
  <si>
    <t>Richard,Ross</t>
  </si>
  <si>
    <t>Virginia,Dunk</t>
  </si>
  <si>
    <t>Teresa,Jarris</t>
  </si>
  <si>
    <t>Christian,Carter</t>
  </si>
  <si>
    <t>Jacob,William</t>
  </si>
  <si>
    <t>Ruth,Milner</t>
  </si>
  <si>
    <t>Janet,Murphy</t>
  </si>
  <si>
    <t>Kayla,Nelson</t>
  </si>
  <si>
    <t>Theresa,Lewsis</t>
  </si>
  <si>
    <t>Carolyn,Muir</t>
  </si>
  <si>
    <t>Nicholas,Gerrard</t>
  </si>
  <si>
    <t>Brendan,Walls</t>
  </si>
  <si>
    <t>Charlotte,Walker</t>
  </si>
  <si>
    <t>Victoria,Prowse</t>
  </si>
  <si>
    <t>Joseph,Mitchell</t>
  </si>
  <si>
    <t>Bryce,Carpenter</t>
  </si>
  <si>
    <t>Hannah,Garcia</t>
  </si>
  <si>
    <t>Heather,Stevenson</t>
  </si>
  <si>
    <t>Janice,Clark</t>
  </si>
  <si>
    <t>Ronald,Millar</t>
  </si>
  <si>
    <t>Diana,Torres</t>
  </si>
  <si>
    <t>Thomas,Clark</t>
  </si>
  <si>
    <t>Martha,Lee</t>
  </si>
  <si>
    <t>Michael,Filson</t>
  </si>
  <si>
    <t>Daniel,Davidson</t>
  </si>
  <si>
    <t>Jaylynn,Knapp</t>
  </si>
  <si>
    <t>Brittany,Hill</t>
  </si>
  <si>
    <t>Mean</t>
  </si>
  <si>
    <t>Standard Error</t>
  </si>
  <si>
    <t>Median</t>
  </si>
  <si>
    <t>Mode</t>
  </si>
  <si>
    <t>Standard Deviation</t>
  </si>
  <si>
    <t>Sample Variance</t>
  </si>
  <si>
    <t>Kurtosis</t>
  </si>
  <si>
    <t>Skewness</t>
  </si>
  <si>
    <t>Range</t>
  </si>
  <si>
    <t>Minimum</t>
  </si>
  <si>
    <t>Maximum</t>
  </si>
  <si>
    <t>Sum</t>
  </si>
  <si>
    <t>Count</t>
  </si>
  <si>
    <t>if statement</t>
  </si>
  <si>
    <t>Desvriptive statistic for price</t>
  </si>
  <si>
    <t>Row Labels</t>
  </si>
  <si>
    <t>Grand Total</t>
  </si>
  <si>
    <t>Sum of Revenue</t>
  </si>
  <si>
    <t>Sum of Order ID</t>
  </si>
  <si>
    <t>Sum of Units</t>
  </si>
  <si>
    <t>Sum of Price</t>
  </si>
  <si>
    <t>Count of Salesperson</t>
  </si>
  <si>
    <t>total R</t>
  </si>
  <si>
    <t>Sum of P</t>
  </si>
  <si>
    <t>no.of SP</t>
  </si>
  <si>
    <t>total C</t>
  </si>
  <si>
    <t>total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</si>
</sst>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b/>
      <i/>
      <sz val="12"/>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499984740745262"/>
        <bgColor indexed="64"/>
      </patternFill>
    </fill>
    <fill>
      <patternFill patternType="solid">
        <fgColor theme="4" tint="0.39997558519241921"/>
        <bgColor indexed="64"/>
      </patternFill>
    </fill>
  </fills>
  <borders count="2">
    <border>
      <left/>
      <right/>
      <top/>
      <bottom/>
      <diagonal/>
    </border>
    <border>
      <left/>
      <right/>
      <top/>
      <bottom style="medium">
        <color indexed="64"/>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center" vertical="center"/>
    </xf>
    <xf numFmtId="14" fontId="0" fillId="0" borderId="0" xfId="0" applyNumberFormat="1"/>
    <xf numFmtId="0" fontId="0" fillId="0" borderId="0" xfId="0" applyNumberFormat="1"/>
    <xf numFmtId="0" fontId="0" fillId="0" borderId="0" xfId="0" applyFill="1" applyBorder="1" applyAlignment="1"/>
    <xf numFmtId="0" fontId="0" fillId="0" borderId="1" xfId="0" applyFill="1" applyBorder="1" applyAlignment="1"/>
    <xf numFmtId="0" fontId="2" fillId="3" borderId="0" xfId="0" applyFont="1" applyFill="1" applyBorder="1" applyAlignment="1">
      <alignment horizontal="center" vertical="center"/>
    </xf>
    <xf numFmtId="0" fontId="0" fillId="0" borderId="0" xfId="0" pivotButton="1"/>
    <xf numFmtId="0" fontId="0" fillId="4" borderId="0" xfId="0" applyFill="1"/>
  </cellXfs>
  <cellStyles count="1">
    <cellStyle name="Normal" xfId="0" builtinId="0"/>
  </cellStyles>
  <dxfs count="11">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EEA130"/>
      <color rgb="FFDA8F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table!PivotTable1</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Total revenue by country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table'!$A$4:$A$12</c:f>
              <c:strCache>
                <c:ptCount val="8"/>
                <c:pt idx="0">
                  <c:v>DE</c:v>
                </c:pt>
                <c:pt idx="1">
                  <c:v>ES</c:v>
                </c:pt>
                <c:pt idx="2">
                  <c:v>FR</c:v>
                </c:pt>
                <c:pt idx="3">
                  <c:v>IT</c:v>
                </c:pt>
                <c:pt idx="4">
                  <c:v>JP</c:v>
                </c:pt>
                <c:pt idx="5">
                  <c:v>UK</c:v>
                </c:pt>
                <c:pt idx="6">
                  <c:v>US</c:v>
                </c:pt>
                <c:pt idx="7">
                  <c:v>USA</c:v>
                </c:pt>
              </c:strCache>
            </c:strRef>
          </c:cat>
          <c:val>
            <c:numRef>
              <c:f>'pivot table'!$B$4:$B$12</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024D-4B5D-9EEC-92B8D05102F0}"/>
            </c:ext>
          </c:extLst>
        </c:ser>
        <c:dLbls>
          <c:dLblPos val="inEnd"/>
          <c:showLegendKey val="0"/>
          <c:showVal val="1"/>
          <c:showCatName val="0"/>
          <c:showSerName val="0"/>
          <c:showPercent val="0"/>
          <c:showBubbleSize val="0"/>
        </c:dLbls>
        <c:gapWidth val="65"/>
        <c:axId val="168279199"/>
        <c:axId val="1633657503"/>
      </c:barChart>
      <c:catAx>
        <c:axId val="168279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633657503"/>
        <c:crosses val="autoZero"/>
        <c:auto val="1"/>
        <c:lblAlgn val="ctr"/>
        <c:lblOffset val="100"/>
        <c:noMultiLvlLbl val="0"/>
      </c:catAx>
      <c:valAx>
        <c:axId val="16336575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682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oftEdge rad="0"/>
    </a:effectLst>
    <a:scene3d>
      <a:camera prst="orthographicFront"/>
      <a:lightRig rig="threePt" dir="t"/>
    </a:scene3d>
    <a:sp3d>
      <a:bevelT w="139700" h="25400" prst="divot"/>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table!PivotTable4</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sum of price by 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table'!$E$9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8A-4830-B1F3-4DC63ED3D2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8A-4830-B1F3-4DC63ED3D2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table'!$D$10:$D$12</c:f>
              <c:strCache>
                <c:ptCount val="2"/>
                <c:pt idx="0">
                  <c:v>Female</c:v>
                </c:pt>
                <c:pt idx="1">
                  <c:v>Male</c:v>
                </c:pt>
              </c:strCache>
            </c:strRef>
          </c:cat>
          <c:val>
            <c:numRef>
              <c:f>'pivot table'!$E$10:$E$12</c:f>
              <c:numCache>
                <c:formatCode>General</c:formatCode>
                <c:ptCount val="2"/>
                <c:pt idx="0">
                  <c:v>13560</c:v>
                </c:pt>
                <c:pt idx="1">
                  <c:v>11260</c:v>
                </c:pt>
              </c:numCache>
            </c:numRef>
          </c:val>
          <c:extLst>
            <c:ext xmlns:c16="http://schemas.microsoft.com/office/drawing/2014/chart" uri="{C3380CC4-5D6E-409C-BE32-E72D297353CC}">
              <c16:uniqueId val="{00000004-B88A-4830-B1F3-4DC63ED3D2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table!PivotTable6</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Total unit bought by 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table'!$D$15:$D$17</c:f>
              <c:strCache>
                <c:ptCount val="2"/>
                <c:pt idx="0">
                  <c:v>Female</c:v>
                </c:pt>
                <c:pt idx="1">
                  <c:v>Male</c:v>
                </c:pt>
              </c:strCache>
            </c:strRef>
          </c:cat>
          <c:val>
            <c:numRef>
              <c:f>'pivot table'!$E$15:$E$17</c:f>
              <c:numCache>
                <c:formatCode>General</c:formatCode>
                <c:ptCount val="2"/>
                <c:pt idx="0">
                  <c:v>2583</c:v>
                </c:pt>
                <c:pt idx="1">
                  <c:v>2301</c:v>
                </c:pt>
              </c:numCache>
            </c:numRef>
          </c:val>
          <c:extLst>
            <c:ext xmlns:c16="http://schemas.microsoft.com/office/drawing/2014/chart" uri="{C3380CC4-5D6E-409C-BE32-E72D297353CC}">
              <c16:uniqueId val="{00000000-A759-4BA9-89BC-37BA9A144FCE}"/>
            </c:ext>
          </c:extLst>
        </c:ser>
        <c:dLbls>
          <c:dLblPos val="inEnd"/>
          <c:showLegendKey val="0"/>
          <c:showVal val="1"/>
          <c:showCatName val="0"/>
          <c:showSerName val="0"/>
          <c:showPercent val="0"/>
          <c:showBubbleSize val="0"/>
        </c:dLbls>
        <c:gapWidth val="65"/>
        <c:axId val="217357839"/>
        <c:axId val="941049263"/>
      </c:barChart>
      <c:catAx>
        <c:axId val="2173578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941049263"/>
        <c:crosses val="autoZero"/>
        <c:auto val="1"/>
        <c:lblAlgn val="ctr"/>
        <c:lblOffset val="100"/>
        <c:noMultiLvlLbl val="0"/>
      </c:catAx>
      <c:valAx>
        <c:axId val="941049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735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table!PivotTable3</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No. of times a salespersons sold in a country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table'!$G$4:$G$12</c:f>
              <c:strCache>
                <c:ptCount val="8"/>
                <c:pt idx="0">
                  <c:v>DE</c:v>
                </c:pt>
                <c:pt idx="1">
                  <c:v>ES</c:v>
                </c:pt>
                <c:pt idx="2">
                  <c:v>FR</c:v>
                </c:pt>
                <c:pt idx="3">
                  <c:v>IT</c:v>
                </c:pt>
                <c:pt idx="4">
                  <c:v>JP</c:v>
                </c:pt>
                <c:pt idx="5">
                  <c:v>UK</c:v>
                </c:pt>
                <c:pt idx="6">
                  <c:v>US</c:v>
                </c:pt>
                <c:pt idx="7">
                  <c:v>USA</c:v>
                </c:pt>
              </c:strCache>
            </c:strRef>
          </c:cat>
          <c:val>
            <c:numRef>
              <c:f>'pivot table'!$H$4:$H$12</c:f>
              <c:numCache>
                <c:formatCode>General</c:formatCode>
                <c:ptCount val="8"/>
                <c:pt idx="0">
                  <c:v>1</c:v>
                </c:pt>
                <c:pt idx="1">
                  <c:v>11</c:v>
                </c:pt>
                <c:pt idx="2">
                  <c:v>18</c:v>
                </c:pt>
                <c:pt idx="3">
                  <c:v>14</c:v>
                </c:pt>
                <c:pt idx="4">
                  <c:v>15</c:v>
                </c:pt>
                <c:pt idx="5">
                  <c:v>7</c:v>
                </c:pt>
                <c:pt idx="6">
                  <c:v>16</c:v>
                </c:pt>
                <c:pt idx="7">
                  <c:v>9</c:v>
                </c:pt>
              </c:numCache>
            </c:numRef>
          </c:val>
          <c:smooth val="0"/>
          <c:extLst>
            <c:ext xmlns:c16="http://schemas.microsoft.com/office/drawing/2014/chart" uri="{C3380CC4-5D6E-409C-BE32-E72D297353CC}">
              <c16:uniqueId val="{00000000-73AE-41BC-AFAA-ACB411834182}"/>
            </c:ext>
          </c:extLst>
        </c:ser>
        <c:dLbls>
          <c:dLblPos val="ctr"/>
          <c:showLegendKey val="0"/>
          <c:showVal val="1"/>
          <c:showCatName val="0"/>
          <c:showSerName val="0"/>
          <c:showPercent val="0"/>
          <c:showBubbleSize val="0"/>
        </c:dLbls>
        <c:marker val="1"/>
        <c:smooth val="0"/>
        <c:axId val="1019141855"/>
        <c:axId val="23343183"/>
      </c:lineChart>
      <c:catAx>
        <c:axId val="10191418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343183"/>
        <c:crosses val="autoZero"/>
        <c:auto val="1"/>
        <c:lblAlgn val="ctr"/>
        <c:lblOffset val="100"/>
        <c:noMultiLvlLbl val="0"/>
      </c:catAx>
      <c:valAx>
        <c:axId val="2334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914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table!PivotTable8</c:name>
    <c:fmtId val="2"/>
  </c:pivotSource>
  <c:chart>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n-US" sz="1100"/>
              <a:t>Total revenue by payment method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5"/>
          </a:solidFill>
          <a:ln>
            <a:noFill/>
          </a:ln>
          <a:effectLst>
            <a:outerShdw blurRad="317500" algn="ctr" rotWithShape="0">
              <a:prstClr val="black">
                <a:alpha val="25000"/>
              </a:prstClr>
            </a:outerShdw>
          </a:effectLst>
        </c:spPr>
      </c:pivotFmt>
      <c:pivotFmt>
        <c:idx val="8"/>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'pivot table'!$K$3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2DB-46BF-BB67-61D45A7CB1FF}"/>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2DB-46BF-BB67-61D45A7CB1FF}"/>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2DB-46BF-BB67-61D45A7CB1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 Cash</c:v>
                </c:pt>
                <c:pt idx="1">
                  <c:v> Credit Card</c:v>
                </c:pt>
                <c:pt idx="2">
                  <c:v> Gift Card</c:v>
                </c:pt>
              </c:strCache>
            </c:strRef>
          </c:cat>
          <c:val>
            <c:numRef>
              <c:f>'pivot table'!$K$4:$K$7</c:f>
              <c:numCache>
                <c:formatCode>General</c:formatCode>
                <c:ptCount val="3"/>
                <c:pt idx="0">
                  <c:v>309088.8</c:v>
                </c:pt>
                <c:pt idx="1">
                  <c:v>1005070</c:v>
                </c:pt>
                <c:pt idx="2">
                  <c:v>30000</c:v>
                </c:pt>
              </c:numCache>
            </c:numRef>
          </c:val>
          <c:extLst>
            <c:ext xmlns:c16="http://schemas.microsoft.com/office/drawing/2014/chart" uri="{C3380CC4-5D6E-409C-BE32-E72D297353CC}">
              <c16:uniqueId val="{00000006-D2DB-46BF-BB67-61D45A7CB1FF}"/>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table!PivotTable10</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sum of revenue generated by a salesperson</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 table'!$J$14:$J$20</c:f>
              <c:strCache>
                <c:ptCount val="6"/>
                <c:pt idx="0">
                  <c:v>Anna Perez</c:v>
                </c:pt>
                <c:pt idx="1">
                  <c:v>Jenna    Silva</c:v>
                </c:pt>
                <c:pt idx="2">
                  <c:v>Jenna Silva</c:v>
                </c:pt>
                <c:pt idx="3">
                  <c:v>Remy Monet</c:v>
                </c:pt>
                <c:pt idx="4">
                  <c:v>Tom Jackson</c:v>
                </c:pt>
                <c:pt idx="5">
                  <c:v>Walter Muller</c:v>
                </c:pt>
              </c:strCache>
            </c:strRef>
          </c:cat>
          <c:val>
            <c:numRef>
              <c:f>'pivot table'!$K$14:$K$20</c:f>
              <c:numCache>
                <c:formatCode>General</c:formatCode>
                <c:ptCount val="6"/>
                <c:pt idx="0">
                  <c:v>648524</c:v>
                </c:pt>
                <c:pt idx="1">
                  <c:v>18450</c:v>
                </c:pt>
                <c:pt idx="2">
                  <c:v>178940</c:v>
                </c:pt>
                <c:pt idx="3">
                  <c:v>291008.8</c:v>
                </c:pt>
                <c:pt idx="4">
                  <c:v>166336</c:v>
                </c:pt>
                <c:pt idx="5">
                  <c:v>40900</c:v>
                </c:pt>
              </c:numCache>
            </c:numRef>
          </c:val>
          <c:smooth val="0"/>
          <c:extLst>
            <c:ext xmlns:c16="http://schemas.microsoft.com/office/drawing/2014/chart" uri="{C3380CC4-5D6E-409C-BE32-E72D297353CC}">
              <c16:uniqueId val="{00000000-E1EB-471B-A238-13AE080343D6}"/>
            </c:ext>
          </c:extLst>
        </c:ser>
        <c:dLbls>
          <c:dLblPos val="t"/>
          <c:showLegendKey val="0"/>
          <c:showVal val="1"/>
          <c:showCatName val="0"/>
          <c:showSerName val="0"/>
          <c:showPercent val="0"/>
          <c:showBubbleSize val="0"/>
        </c:dLbls>
        <c:smooth val="0"/>
        <c:axId val="171830223"/>
        <c:axId val="23330287"/>
      </c:lineChart>
      <c:catAx>
        <c:axId val="17183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3330287"/>
        <c:crosses val="autoZero"/>
        <c:auto val="1"/>
        <c:lblAlgn val="ctr"/>
        <c:lblOffset val="100"/>
        <c:noMultiLvlLbl val="0"/>
      </c:catAx>
      <c:valAx>
        <c:axId val="233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83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6">
            <a:lumMod val="40000"/>
            <a:lumOff val="60000"/>
          </a:schemeClr>
        </a:gs>
        <a:gs pos="100000">
          <a:srgbClr val="FFFF00">
            <a:lumMod val="42000"/>
            <a:lumOff val="58000"/>
            <a:alpha val="97000"/>
          </a:srgbClr>
        </a:gs>
        <a:gs pos="75000">
          <a:schemeClr val="accent1">
            <a:lumMod val="30000"/>
            <a:lumOff val="70000"/>
          </a:schemeClr>
        </a:gs>
      </a:gsLst>
      <a:lin ang="5400000" scaled="1"/>
    </a:gradFill>
    <a:ln w="9525" cap="flat" cmpd="sng" algn="ctr">
      <a:gradFill>
        <a:gsLst>
          <a:gs pos="0">
            <a:schemeClr val="accent1">
              <a:lumMod val="5000"/>
              <a:lumOff val="95000"/>
            </a:schemeClr>
          </a:gs>
          <a:gs pos="74000">
            <a:schemeClr val="accent6">
              <a:lumMod val="40000"/>
              <a:lumOff val="60000"/>
            </a:schemeClr>
          </a:gs>
          <a:gs pos="90000">
            <a:srgbClr val="FFC000"/>
          </a:gs>
          <a:gs pos="75000">
            <a:schemeClr val="accent1">
              <a:lumMod val="30000"/>
              <a:lumOff val="70000"/>
            </a:schemeClr>
          </a:gs>
        </a:gsLst>
        <a:lin ang="5400000" scaled="1"/>
      </a:gradFill>
      <a:round/>
    </a:ln>
    <a:effectLst/>
    <a:scene3d>
      <a:camera prst="orthographicFront"/>
      <a:lightRig rig="threePt" dir="t"/>
    </a:scene3d>
    <a:sp3d>
      <a:bevelT/>
      <a:bevelB w="139700" h="139700" prst="divot"/>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table!PivotTable9</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table'!$J$10</c:f>
              <c:strCache>
                <c:ptCount val="1"/>
                <c:pt idx="0">
                  <c:v>Sum of Revenue</c:v>
                </c:pt>
              </c:strCache>
            </c:strRef>
          </c:tx>
          <c:spPr>
            <a:solidFill>
              <a:srgbClr val="FFFF00"/>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table'!$J$11</c:f>
              <c:strCache>
                <c:ptCount val="1"/>
                <c:pt idx="0">
                  <c:v>Total</c:v>
                </c:pt>
              </c:strCache>
            </c:strRef>
          </c:cat>
          <c:val>
            <c:numRef>
              <c:f>'pivot table'!$J$11</c:f>
              <c:numCache>
                <c:formatCode>General</c:formatCode>
                <c:ptCount val="1"/>
                <c:pt idx="0">
                  <c:v>1344158.8</c:v>
                </c:pt>
              </c:numCache>
            </c:numRef>
          </c:val>
          <c:extLst>
            <c:ext xmlns:c16="http://schemas.microsoft.com/office/drawing/2014/chart" uri="{C3380CC4-5D6E-409C-BE32-E72D297353CC}">
              <c16:uniqueId val="{00000000-7C03-4023-9698-E323DDC400E2}"/>
            </c:ext>
          </c:extLst>
        </c:ser>
        <c:ser>
          <c:idx val="1"/>
          <c:order val="1"/>
          <c:tx>
            <c:strRef>
              <c:f>'pivot table'!$K$10</c:f>
              <c:strCache>
                <c:ptCount val="1"/>
                <c:pt idx="0">
                  <c:v>Sum of Price</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table'!$J$11</c:f>
              <c:strCache>
                <c:ptCount val="1"/>
                <c:pt idx="0">
                  <c:v>Total</c:v>
                </c:pt>
              </c:strCache>
            </c:strRef>
          </c:cat>
          <c:val>
            <c:numRef>
              <c:f>'pivot table'!$K$11</c:f>
              <c:numCache>
                <c:formatCode>General</c:formatCode>
                <c:ptCount val="1"/>
                <c:pt idx="0">
                  <c:v>24820</c:v>
                </c:pt>
              </c:numCache>
            </c:numRef>
          </c:val>
          <c:extLst>
            <c:ext xmlns:c16="http://schemas.microsoft.com/office/drawing/2014/chart" uri="{C3380CC4-5D6E-409C-BE32-E72D297353CC}">
              <c16:uniqueId val="{00000001-7C03-4023-9698-E323DDC400E2}"/>
            </c:ext>
          </c:extLst>
        </c:ser>
        <c:dLbls>
          <c:showLegendKey val="0"/>
          <c:showVal val="0"/>
          <c:showCatName val="0"/>
          <c:showSerName val="0"/>
          <c:showPercent val="0"/>
          <c:showBubbleSize val="0"/>
        </c:dLbls>
        <c:gapWidth val="182"/>
        <c:axId val="176386015"/>
        <c:axId val="897701167"/>
      </c:barChart>
      <c:catAx>
        <c:axId val="17638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7701167"/>
        <c:crosses val="autoZero"/>
        <c:auto val="1"/>
        <c:lblAlgn val="ctr"/>
        <c:lblOffset val="100"/>
        <c:noMultiLvlLbl val="0"/>
      </c:catAx>
      <c:valAx>
        <c:axId val="897701167"/>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638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2000">
          <a:schemeClr val="accent6">
            <a:lumMod val="40000"/>
            <a:lumOff val="60000"/>
          </a:schemeClr>
        </a:gs>
        <a:gs pos="56000">
          <a:schemeClr val="accent1">
            <a:lumMod val="60000"/>
            <a:lumOff val="40000"/>
          </a:schemeClr>
        </a:gs>
        <a:gs pos="99000">
          <a:schemeClr val="accent6">
            <a:lumMod val="60000"/>
            <a:lumOff val="40000"/>
          </a:schemeClr>
        </a:gs>
        <a:gs pos="61000">
          <a:schemeClr val="accent1">
            <a:lumMod val="30000"/>
            <a:lumOff val="70000"/>
            <a:alpha val="41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project.xlsx]pivot table!PivotTable2</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latin typeface="+mn-lt"/>
              </a:rPr>
              <a:t>Sum of price by payment method</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table'!$E$3</c:f>
              <c:strCache>
                <c:ptCount val="1"/>
                <c:pt idx="0">
                  <c:v>Total</c:v>
                </c:pt>
              </c:strCache>
            </c:strRef>
          </c:tx>
          <c:spPr>
            <a:solidFill>
              <a:schemeClr val="accent1"/>
            </a:solidFill>
            <a:ln>
              <a:noFill/>
            </a:ln>
            <a:effectLst/>
          </c:spPr>
          <c:cat>
            <c:strRef>
              <c:f>'pivot table'!$D$4:$D$7</c:f>
              <c:strCache>
                <c:ptCount val="3"/>
                <c:pt idx="0">
                  <c:v> Cash</c:v>
                </c:pt>
                <c:pt idx="1">
                  <c:v> Credit Card</c:v>
                </c:pt>
                <c:pt idx="2">
                  <c:v> Gift Card</c:v>
                </c:pt>
              </c:strCache>
            </c:strRef>
          </c:cat>
          <c:val>
            <c:numRef>
              <c:f>'pivot table'!$E$4:$E$7</c:f>
              <c:numCache>
                <c:formatCode>General</c:formatCode>
                <c:ptCount val="3"/>
                <c:pt idx="0">
                  <c:v>6050</c:v>
                </c:pt>
                <c:pt idx="1">
                  <c:v>18120</c:v>
                </c:pt>
                <c:pt idx="2">
                  <c:v>650</c:v>
                </c:pt>
              </c:numCache>
            </c:numRef>
          </c:val>
          <c:extLst>
            <c:ext xmlns:c16="http://schemas.microsoft.com/office/drawing/2014/chart" uri="{C3380CC4-5D6E-409C-BE32-E72D297353CC}">
              <c16:uniqueId val="{00000000-B7C2-4473-AC17-4984B0B76FC5}"/>
            </c:ext>
          </c:extLst>
        </c:ser>
        <c:dLbls>
          <c:showLegendKey val="0"/>
          <c:showVal val="0"/>
          <c:showCatName val="0"/>
          <c:showSerName val="0"/>
          <c:showPercent val="0"/>
          <c:showBubbleSize val="0"/>
        </c:dLbls>
        <c:axId val="1711421471"/>
        <c:axId val="432447743"/>
      </c:areaChart>
      <c:catAx>
        <c:axId val="171142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2447743"/>
        <c:crosses val="autoZero"/>
        <c:auto val="1"/>
        <c:lblAlgn val="ctr"/>
        <c:lblOffset val="100"/>
        <c:noMultiLvlLbl val="0"/>
      </c:catAx>
      <c:valAx>
        <c:axId val="43244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1421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55000">
          <a:schemeClr val="accent1">
            <a:lumMod val="5000"/>
            <a:lumOff val="95000"/>
          </a:schemeClr>
        </a:gs>
        <a:gs pos="82000">
          <a:schemeClr val="accent1">
            <a:lumMod val="45000"/>
            <a:lumOff val="55000"/>
          </a:schemeClr>
        </a:gs>
        <a:gs pos="12000">
          <a:srgbClr val="FFFF00"/>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https://en.wikipedia.org/wiki/Titan_Company" TargetMode="External"/><Relationship Id="rId18" Type="http://schemas.openxmlformats.org/officeDocument/2006/relationships/image" Target="../media/image9.png"/><Relationship Id="rId3" Type="http://schemas.openxmlformats.org/officeDocument/2006/relationships/chart" Target="../charts/chart3.xml"/><Relationship Id="rId21" Type="http://schemas.openxmlformats.org/officeDocument/2006/relationships/image" Target="../media/image12.svg"/><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hyperlink" Target="https://en.wikipedia.org/wiki/Douglas_Aircraft_Company" TargetMode="External"/><Relationship Id="rId10" Type="http://schemas.openxmlformats.org/officeDocument/2006/relationships/image" Target="../media/image3.pn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6.png"/><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80960</xdr:colOff>
      <xdr:row>8</xdr:row>
      <xdr:rowOff>9525</xdr:rowOff>
    </xdr:from>
    <xdr:to>
      <xdr:col>5</xdr:col>
      <xdr:colOff>481010</xdr:colOff>
      <xdr:row>21</xdr:row>
      <xdr:rowOff>195262</xdr:rowOff>
    </xdr:to>
    <xdr:graphicFrame macro="">
      <xdr:nvGraphicFramePr>
        <xdr:cNvPr id="2" name="Chart 1">
          <a:extLst>
            <a:ext uri="{FF2B5EF4-FFF2-40B4-BE49-F238E27FC236}">
              <a16:creationId xmlns:a16="http://schemas.microsoft.com/office/drawing/2014/main" id="{A830B925-2E63-4370-AF13-6654B32A9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0</xdr:row>
      <xdr:rowOff>88900</xdr:rowOff>
    </xdr:from>
    <xdr:to>
      <xdr:col>17</xdr:col>
      <xdr:colOff>76200</xdr:colOff>
      <xdr:row>3</xdr:row>
      <xdr:rowOff>139700</xdr:rowOff>
    </xdr:to>
    <xdr:sp macro="" textlink="">
      <xdr:nvSpPr>
        <xdr:cNvPr id="3" name="TextBox 2">
          <a:extLst>
            <a:ext uri="{FF2B5EF4-FFF2-40B4-BE49-F238E27FC236}">
              <a16:creationId xmlns:a16="http://schemas.microsoft.com/office/drawing/2014/main" id="{6AE5C427-134B-405D-BC8C-A5F2BB2AD864}"/>
            </a:ext>
          </a:extLst>
        </xdr:cNvPr>
        <xdr:cNvSpPr txBox="1"/>
      </xdr:nvSpPr>
      <xdr:spPr>
        <a:xfrm>
          <a:off x="95250" y="88900"/>
          <a:ext cx="11180763" cy="646113"/>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a:effectLst>
          <a:glow rad="63500">
            <a:schemeClr val="accent1">
              <a:lumMod val="75000"/>
              <a:alpha val="52000"/>
            </a:schemeClr>
          </a:glow>
        </a:effectLst>
        <a:scene3d>
          <a:camera prst="orthographicFront"/>
          <a:lightRig rig="twoPt" dir="t"/>
        </a:scene3d>
        <a:sp3d prstMaterial="plastic">
          <a:bevelB w="114300" prst="hardEdg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latin typeface="Algerian" panose="04020705040A02060702" pitchFamily="82" charset="0"/>
            </a:rPr>
            <a:t>SALES</a:t>
          </a:r>
          <a:r>
            <a:rPr lang="en-US" sz="4400" baseline="0">
              <a:latin typeface="Algerian" panose="04020705040A02060702" pitchFamily="82" charset="0"/>
            </a:rPr>
            <a:t> DASHBOARD</a:t>
          </a:r>
          <a:endParaRPr lang="en-NG" sz="4400">
            <a:latin typeface="Algerian" panose="04020705040A02060702" pitchFamily="82" charset="0"/>
          </a:endParaRPr>
        </a:p>
      </xdr:txBody>
    </xdr:sp>
    <xdr:clientData/>
  </xdr:twoCellAnchor>
  <xdr:twoCellAnchor>
    <xdr:from>
      <xdr:col>11</xdr:col>
      <xdr:colOff>468309</xdr:colOff>
      <xdr:row>8</xdr:row>
      <xdr:rowOff>15874</xdr:rowOff>
    </xdr:from>
    <xdr:to>
      <xdr:col>17</xdr:col>
      <xdr:colOff>358773</xdr:colOff>
      <xdr:row>22</xdr:row>
      <xdr:rowOff>1587</xdr:rowOff>
    </xdr:to>
    <xdr:graphicFrame macro="">
      <xdr:nvGraphicFramePr>
        <xdr:cNvPr id="5" name="Chart 4">
          <a:extLst>
            <a:ext uri="{FF2B5EF4-FFF2-40B4-BE49-F238E27FC236}">
              <a16:creationId xmlns:a16="http://schemas.microsoft.com/office/drawing/2014/main" id="{82FD4AD0-B17B-4D16-805A-8AEB3BBEC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107949</xdr:colOff>
      <xdr:row>22</xdr:row>
      <xdr:rowOff>63500</xdr:rowOff>
    </xdr:from>
    <xdr:to>
      <xdr:col>5</xdr:col>
      <xdr:colOff>476249</xdr:colOff>
      <xdr:row>36</xdr:row>
      <xdr:rowOff>49212</xdr:rowOff>
    </xdr:to>
    <xdr:graphicFrame macro="">
      <xdr:nvGraphicFramePr>
        <xdr:cNvPr id="6" name="Chart 5">
          <a:extLst>
            <a:ext uri="{FF2B5EF4-FFF2-40B4-BE49-F238E27FC236}">
              <a16:creationId xmlns:a16="http://schemas.microsoft.com/office/drawing/2014/main" id="{34600FB2-1C99-40B3-961D-9FDE19511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507998</xdr:colOff>
      <xdr:row>22</xdr:row>
      <xdr:rowOff>44455</xdr:rowOff>
    </xdr:from>
    <xdr:to>
      <xdr:col>17</xdr:col>
      <xdr:colOff>349248</xdr:colOff>
      <xdr:row>36</xdr:row>
      <xdr:rowOff>31755</xdr:rowOff>
    </xdr:to>
    <xdr:graphicFrame macro="">
      <xdr:nvGraphicFramePr>
        <xdr:cNvPr id="7" name="Chart 6">
          <a:extLst>
            <a:ext uri="{FF2B5EF4-FFF2-40B4-BE49-F238E27FC236}">
              <a16:creationId xmlns:a16="http://schemas.microsoft.com/office/drawing/2014/main" id="{97CE8DAA-0D42-4249-94E3-5321837D3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571498</xdr:colOff>
      <xdr:row>22</xdr:row>
      <xdr:rowOff>47624</xdr:rowOff>
    </xdr:from>
    <xdr:to>
      <xdr:col>11</xdr:col>
      <xdr:colOff>412748</xdr:colOff>
      <xdr:row>36</xdr:row>
      <xdr:rowOff>33336</xdr:rowOff>
    </xdr:to>
    <xdr:graphicFrame macro="">
      <xdr:nvGraphicFramePr>
        <xdr:cNvPr id="9" name="Chart 8">
          <a:extLst>
            <a:ext uri="{FF2B5EF4-FFF2-40B4-BE49-F238E27FC236}">
              <a16:creationId xmlns:a16="http://schemas.microsoft.com/office/drawing/2014/main" id="{842DDE23-EE59-49D8-BA2A-11168B385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88898</xdr:colOff>
      <xdr:row>36</xdr:row>
      <xdr:rowOff>115888</xdr:rowOff>
    </xdr:from>
    <xdr:to>
      <xdr:col>11</xdr:col>
      <xdr:colOff>380998</xdr:colOff>
      <xdr:row>47</xdr:row>
      <xdr:rowOff>185737</xdr:rowOff>
    </xdr:to>
    <xdr:graphicFrame macro="">
      <xdr:nvGraphicFramePr>
        <xdr:cNvPr id="10" name="Chart 9">
          <a:extLst>
            <a:ext uri="{FF2B5EF4-FFF2-40B4-BE49-F238E27FC236}">
              <a16:creationId xmlns:a16="http://schemas.microsoft.com/office/drawing/2014/main" id="{7FDA349B-900E-4D0B-A9A1-F9506FFEA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507991</xdr:colOff>
      <xdr:row>36</xdr:row>
      <xdr:rowOff>117477</xdr:rowOff>
    </xdr:from>
    <xdr:to>
      <xdr:col>17</xdr:col>
      <xdr:colOff>381000</xdr:colOff>
      <xdr:row>48</xdr:row>
      <xdr:rowOff>67236</xdr:rowOff>
    </xdr:to>
    <xdr:graphicFrame macro="">
      <xdr:nvGraphicFramePr>
        <xdr:cNvPr id="12" name="Chart 11">
          <a:extLst>
            <a:ext uri="{FF2B5EF4-FFF2-40B4-BE49-F238E27FC236}">
              <a16:creationId xmlns:a16="http://schemas.microsoft.com/office/drawing/2014/main" id="{033B8087-BACE-432D-A36F-4540D1856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87314</xdr:colOff>
      <xdr:row>4</xdr:row>
      <xdr:rowOff>25401</xdr:rowOff>
    </xdr:from>
    <xdr:to>
      <xdr:col>3</xdr:col>
      <xdr:colOff>214312</xdr:colOff>
      <xdr:row>7</xdr:row>
      <xdr:rowOff>150812</xdr:rowOff>
    </xdr:to>
    <xdr:sp macro="" textlink="">
      <xdr:nvSpPr>
        <xdr:cNvPr id="14" name="Rectangle: Rounded Corners 13">
          <a:extLst>
            <a:ext uri="{FF2B5EF4-FFF2-40B4-BE49-F238E27FC236}">
              <a16:creationId xmlns:a16="http://schemas.microsoft.com/office/drawing/2014/main" id="{21A2E721-18EC-4EED-8004-B2BE3717EE69}"/>
            </a:ext>
          </a:extLst>
        </xdr:cNvPr>
        <xdr:cNvSpPr/>
      </xdr:nvSpPr>
      <xdr:spPr>
        <a:xfrm>
          <a:off x="87314" y="819151"/>
          <a:ext cx="2103436" cy="720724"/>
        </a:xfrm>
        <a:prstGeom prst="roundRect">
          <a:avLst>
            <a:gd name="adj" fmla="val 7208"/>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Total revenue</a:t>
          </a:r>
          <a:endParaRPr lang="en-NG" sz="1600">
            <a:effectLst/>
          </a:endParaRPr>
        </a:p>
        <a:p>
          <a:pPr algn="r"/>
          <a:endParaRPr lang="en-NG" sz="2000">
            <a:solidFill>
              <a:schemeClr val="bg1"/>
            </a:solidFill>
          </a:endParaRPr>
        </a:p>
      </xdr:txBody>
    </xdr:sp>
    <xdr:clientData/>
  </xdr:twoCellAnchor>
  <xdr:twoCellAnchor>
    <xdr:from>
      <xdr:col>3</xdr:col>
      <xdr:colOff>325437</xdr:colOff>
      <xdr:row>4</xdr:row>
      <xdr:rowOff>26987</xdr:rowOff>
    </xdr:from>
    <xdr:to>
      <xdr:col>6</xdr:col>
      <xdr:colOff>388947</xdr:colOff>
      <xdr:row>7</xdr:row>
      <xdr:rowOff>150812</xdr:rowOff>
    </xdr:to>
    <xdr:sp macro="" textlink="">
      <xdr:nvSpPr>
        <xdr:cNvPr id="17" name="Rectangle: Rounded Corners 16">
          <a:extLst>
            <a:ext uri="{FF2B5EF4-FFF2-40B4-BE49-F238E27FC236}">
              <a16:creationId xmlns:a16="http://schemas.microsoft.com/office/drawing/2014/main" id="{81DA8D76-D68F-4D46-8C1C-75EFAE9299A7}"/>
            </a:ext>
          </a:extLst>
        </xdr:cNvPr>
        <xdr:cNvSpPr/>
      </xdr:nvSpPr>
      <xdr:spPr>
        <a:xfrm>
          <a:off x="2301875" y="820737"/>
          <a:ext cx="2039947" cy="719138"/>
        </a:xfrm>
        <a:prstGeom prst="roundRect">
          <a:avLst>
            <a:gd name="adj" fmla="val 7208"/>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sum of price</a:t>
          </a:r>
          <a:endParaRPr lang="en-NG" sz="1600"/>
        </a:p>
      </xdr:txBody>
    </xdr:sp>
    <xdr:clientData/>
  </xdr:twoCellAnchor>
  <xdr:twoCellAnchor>
    <xdr:from>
      <xdr:col>6</xdr:col>
      <xdr:colOff>473077</xdr:colOff>
      <xdr:row>4</xdr:row>
      <xdr:rowOff>20635</xdr:rowOff>
    </xdr:from>
    <xdr:to>
      <xdr:col>9</xdr:col>
      <xdr:colOff>642937</xdr:colOff>
      <xdr:row>7</xdr:row>
      <xdr:rowOff>150812</xdr:rowOff>
    </xdr:to>
    <xdr:sp macro="" textlink="">
      <xdr:nvSpPr>
        <xdr:cNvPr id="18" name="Rectangle: Rounded Corners 17">
          <a:extLst>
            <a:ext uri="{FF2B5EF4-FFF2-40B4-BE49-F238E27FC236}">
              <a16:creationId xmlns:a16="http://schemas.microsoft.com/office/drawing/2014/main" id="{89A66725-48B8-42C3-9084-4CF252286D48}"/>
            </a:ext>
          </a:extLst>
        </xdr:cNvPr>
        <xdr:cNvSpPr/>
      </xdr:nvSpPr>
      <xdr:spPr>
        <a:xfrm>
          <a:off x="4425952" y="814385"/>
          <a:ext cx="2146298" cy="725490"/>
        </a:xfrm>
        <a:prstGeom prst="roundRect">
          <a:avLst>
            <a:gd name="adj" fmla="val 7208"/>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a:t>NO.</a:t>
          </a:r>
          <a:r>
            <a:rPr lang="en-US" sz="1400" baseline="0"/>
            <a:t> of salesperson</a:t>
          </a:r>
          <a:endParaRPr lang="en-NG" sz="1400"/>
        </a:p>
      </xdr:txBody>
    </xdr:sp>
    <xdr:clientData/>
  </xdr:twoCellAnchor>
  <xdr:twoCellAnchor>
    <xdr:from>
      <xdr:col>10</xdr:col>
      <xdr:colOff>46027</xdr:colOff>
      <xdr:row>4</xdr:row>
      <xdr:rowOff>14286</xdr:rowOff>
    </xdr:from>
    <xdr:to>
      <xdr:col>13</xdr:col>
      <xdr:colOff>182561</xdr:colOff>
      <xdr:row>7</xdr:row>
      <xdr:rowOff>150811</xdr:rowOff>
    </xdr:to>
    <xdr:sp macro="" textlink="">
      <xdr:nvSpPr>
        <xdr:cNvPr id="19" name="Rectangle: Rounded Corners 18">
          <a:extLst>
            <a:ext uri="{FF2B5EF4-FFF2-40B4-BE49-F238E27FC236}">
              <a16:creationId xmlns:a16="http://schemas.microsoft.com/office/drawing/2014/main" id="{B614B336-33A6-49FB-9591-8B92851311C4}"/>
            </a:ext>
          </a:extLst>
        </xdr:cNvPr>
        <xdr:cNvSpPr/>
      </xdr:nvSpPr>
      <xdr:spPr>
        <a:xfrm>
          <a:off x="6634152" y="808036"/>
          <a:ext cx="2112972" cy="731838"/>
        </a:xfrm>
        <a:prstGeom prst="roundRect">
          <a:avLst>
            <a:gd name="adj" fmla="val 7208"/>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Total unit</a:t>
          </a:r>
          <a:r>
            <a:rPr lang="en-US" sz="1400" baseline="0"/>
            <a:t> sold</a:t>
          </a:r>
          <a:endParaRPr lang="en-NG" sz="1400"/>
        </a:p>
      </xdr:txBody>
    </xdr:sp>
    <xdr:clientData/>
  </xdr:twoCellAnchor>
  <xdr:twoCellAnchor editAs="oneCell">
    <xdr:from>
      <xdr:col>0</xdr:col>
      <xdr:colOff>111125</xdr:colOff>
      <xdr:row>3</xdr:row>
      <xdr:rowOff>142875</xdr:rowOff>
    </xdr:from>
    <xdr:to>
      <xdr:col>1</xdr:col>
      <xdr:colOff>119062</xdr:colOff>
      <xdr:row>7</xdr:row>
      <xdr:rowOff>41275</xdr:rowOff>
    </xdr:to>
    <xdr:pic>
      <xdr:nvPicPr>
        <xdr:cNvPr id="21" name="Graphic 20" descr="Money">
          <a:extLst>
            <a:ext uri="{FF2B5EF4-FFF2-40B4-BE49-F238E27FC236}">
              <a16:creationId xmlns:a16="http://schemas.microsoft.com/office/drawing/2014/main" id="{EE276393-C06B-4C88-9424-A2702A6714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1125" y="738188"/>
          <a:ext cx="666750" cy="692150"/>
        </a:xfrm>
        <a:prstGeom prst="rect">
          <a:avLst/>
        </a:prstGeom>
      </xdr:spPr>
    </xdr:pic>
    <xdr:clientData/>
  </xdr:twoCellAnchor>
  <xdr:twoCellAnchor editAs="oneCell">
    <xdr:from>
      <xdr:col>3</xdr:col>
      <xdr:colOff>238124</xdr:colOff>
      <xdr:row>4</xdr:row>
      <xdr:rowOff>103188</xdr:rowOff>
    </xdr:from>
    <xdr:to>
      <xdr:col>4</xdr:col>
      <xdr:colOff>309562</xdr:colOff>
      <xdr:row>7</xdr:row>
      <xdr:rowOff>31750</xdr:rowOff>
    </xdr:to>
    <xdr:pic>
      <xdr:nvPicPr>
        <xdr:cNvPr id="23" name="Graphic 22" descr="Dollar">
          <a:extLst>
            <a:ext uri="{FF2B5EF4-FFF2-40B4-BE49-F238E27FC236}">
              <a16:creationId xmlns:a16="http://schemas.microsoft.com/office/drawing/2014/main" id="{0335C2A5-39E2-48C2-B62A-F7D0365CE70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14562" y="896938"/>
          <a:ext cx="730250" cy="523875"/>
        </a:xfrm>
        <a:prstGeom prst="rect">
          <a:avLst/>
        </a:prstGeom>
      </xdr:spPr>
    </xdr:pic>
    <xdr:clientData/>
  </xdr:twoCellAnchor>
  <xdr:twoCellAnchor>
    <xdr:from>
      <xdr:col>1</xdr:col>
      <xdr:colOff>254000</xdr:colOff>
      <xdr:row>5</xdr:row>
      <xdr:rowOff>174624</xdr:rowOff>
    </xdr:from>
    <xdr:to>
      <xdr:col>2</xdr:col>
      <xdr:colOff>555625</xdr:colOff>
      <xdr:row>7</xdr:row>
      <xdr:rowOff>71437</xdr:rowOff>
    </xdr:to>
    <xdr:sp macro="" textlink="$E$91">
      <xdr:nvSpPr>
        <xdr:cNvPr id="26" name="TextBox 25">
          <a:extLst>
            <a:ext uri="{FF2B5EF4-FFF2-40B4-BE49-F238E27FC236}">
              <a16:creationId xmlns:a16="http://schemas.microsoft.com/office/drawing/2014/main" id="{ED7F68F7-DF62-4DF5-9B09-8FE7B69CD292}"/>
            </a:ext>
          </a:extLst>
        </xdr:cNvPr>
        <xdr:cNvSpPr txBox="1"/>
      </xdr:nvSpPr>
      <xdr:spPr>
        <a:xfrm>
          <a:off x="912813" y="1166812"/>
          <a:ext cx="960437" cy="293688"/>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982EFE-35E7-48B0-B47A-336B1C1E7AE1}" type="TxLink">
            <a:rPr lang="en-US" sz="1400" b="1" i="0" u="none" strike="noStrike">
              <a:solidFill>
                <a:schemeClr val="bg1"/>
              </a:solidFill>
              <a:latin typeface="Calibri"/>
              <a:ea typeface="Calibri"/>
              <a:cs typeface="Calibri"/>
            </a:rPr>
            <a:t>1344158.8</a:t>
          </a:fld>
          <a:endParaRPr lang="en-NG" sz="1400" b="1">
            <a:solidFill>
              <a:schemeClr val="bg1"/>
            </a:solidFill>
          </a:endParaRPr>
        </a:p>
      </xdr:txBody>
    </xdr:sp>
    <xdr:clientData/>
  </xdr:twoCellAnchor>
  <xdr:twoCellAnchor>
    <xdr:from>
      <xdr:col>4</xdr:col>
      <xdr:colOff>309563</xdr:colOff>
      <xdr:row>5</xdr:row>
      <xdr:rowOff>174624</xdr:rowOff>
    </xdr:from>
    <xdr:to>
      <xdr:col>6</xdr:col>
      <xdr:colOff>15876</xdr:colOff>
      <xdr:row>7</xdr:row>
      <xdr:rowOff>39687</xdr:rowOff>
    </xdr:to>
    <xdr:sp macro="" textlink="$E$92">
      <xdr:nvSpPr>
        <xdr:cNvPr id="27" name="TextBox 26">
          <a:extLst>
            <a:ext uri="{FF2B5EF4-FFF2-40B4-BE49-F238E27FC236}">
              <a16:creationId xmlns:a16="http://schemas.microsoft.com/office/drawing/2014/main" id="{EBDD9EDA-CAA6-4D73-8025-3AB645DC5419}"/>
            </a:ext>
          </a:extLst>
        </xdr:cNvPr>
        <xdr:cNvSpPr txBox="1"/>
      </xdr:nvSpPr>
      <xdr:spPr>
        <a:xfrm>
          <a:off x="2944813" y="1166812"/>
          <a:ext cx="1023938" cy="261938"/>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06DE39-9D8B-4D44-9EC4-E1C205288EA5}" type="TxLink">
            <a:rPr lang="en-US" sz="1400" b="1" i="0" u="none" strike="noStrike">
              <a:solidFill>
                <a:schemeClr val="bg1"/>
              </a:solidFill>
              <a:latin typeface="Calibri"/>
              <a:ea typeface="Calibri"/>
              <a:cs typeface="Calibri"/>
            </a:rPr>
            <a:t>24820</a:t>
          </a:fld>
          <a:endParaRPr lang="en-NG" sz="1400" b="1">
            <a:solidFill>
              <a:schemeClr val="bg1"/>
            </a:solidFill>
          </a:endParaRPr>
        </a:p>
      </xdr:txBody>
    </xdr:sp>
    <xdr:clientData/>
  </xdr:twoCellAnchor>
  <xdr:twoCellAnchor editAs="oneCell">
    <xdr:from>
      <xdr:col>0</xdr:col>
      <xdr:colOff>134938</xdr:colOff>
      <xdr:row>0</xdr:row>
      <xdr:rowOff>0</xdr:rowOff>
    </xdr:from>
    <xdr:to>
      <xdr:col>6</xdr:col>
      <xdr:colOff>269875</xdr:colOff>
      <xdr:row>0</xdr:row>
      <xdr:rowOff>0</xdr:rowOff>
    </xdr:to>
    <xdr:pic>
      <xdr:nvPicPr>
        <xdr:cNvPr id="29" name="Picture 28">
          <a:extLst>
            <a:ext uri="{FF2B5EF4-FFF2-40B4-BE49-F238E27FC236}">
              <a16:creationId xmlns:a16="http://schemas.microsoft.com/office/drawing/2014/main" id="{B40970AF-640C-4AD4-ABA8-A00480EFCAA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flipV="1">
          <a:off x="134938" y="0"/>
          <a:ext cx="4087812" cy="0"/>
        </a:xfrm>
        <a:prstGeom prst="rect">
          <a:avLst/>
        </a:prstGeom>
      </xdr:spPr>
    </xdr:pic>
    <xdr:clientData/>
  </xdr:twoCellAnchor>
  <xdr:twoCellAnchor editAs="oneCell">
    <xdr:from>
      <xdr:col>0</xdr:col>
      <xdr:colOff>134938</xdr:colOff>
      <xdr:row>0</xdr:row>
      <xdr:rowOff>87313</xdr:rowOff>
    </xdr:from>
    <xdr:to>
      <xdr:col>2</xdr:col>
      <xdr:colOff>500063</xdr:colOff>
      <xdr:row>3</xdr:row>
      <xdr:rowOff>190500</xdr:rowOff>
    </xdr:to>
    <xdr:pic>
      <xdr:nvPicPr>
        <xdr:cNvPr id="31" name="Picture 30">
          <a:extLst>
            <a:ext uri="{FF2B5EF4-FFF2-40B4-BE49-F238E27FC236}">
              <a16:creationId xmlns:a16="http://schemas.microsoft.com/office/drawing/2014/main" id="{6500DCB2-E854-46ED-A62C-6E8DD7E0588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34938" y="87313"/>
          <a:ext cx="1682750" cy="698500"/>
        </a:xfrm>
        <a:prstGeom prst="rect">
          <a:avLst/>
        </a:prstGeom>
      </xdr:spPr>
    </xdr:pic>
    <xdr:clientData/>
  </xdr:twoCellAnchor>
  <xdr:twoCellAnchor editAs="oneCell">
    <xdr:from>
      <xdr:col>6</xdr:col>
      <xdr:colOff>468321</xdr:colOff>
      <xdr:row>4</xdr:row>
      <xdr:rowOff>71438</xdr:rowOff>
    </xdr:from>
    <xdr:to>
      <xdr:col>7</xdr:col>
      <xdr:colOff>468321</xdr:colOff>
      <xdr:row>7</xdr:row>
      <xdr:rowOff>144461</xdr:rowOff>
    </xdr:to>
    <xdr:pic>
      <xdr:nvPicPr>
        <xdr:cNvPr id="33" name="Graphic 32" descr="User">
          <a:extLst>
            <a:ext uri="{FF2B5EF4-FFF2-40B4-BE49-F238E27FC236}">
              <a16:creationId xmlns:a16="http://schemas.microsoft.com/office/drawing/2014/main" id="{7FFD658A-ECE7-4CAF-A6BC-4BD6D00DE1C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421196" y="865188"/>
          <a:ext cx="658813" cy="668336"/>
        </a:xfrm>
        <a:prstGeom prst="rect">
          <a:avLst/>
        </a:prstGeom>
      </xdr:spPr>
    </xdr:pic>
    <xdr:clientData/>
  </xdr:twoCellAnchor>
  <xdr:twoCellAnchor>
    <xdr:from>
      <xdr:col>8</xdr:col>
      <xdr:colOff>103188</xdr:colOff>
      <xdr:row>6</xdr:row>
      <xdr:rowOff>7938</xdr:rowOff>
    </xdr:from>
    <xdr:to>
      <xdr:col>9</xdr:col>
      <xdr:colOff>388938</xdr:colOff>
      <xdr:row>7</xdr:row>
      <xdr:rowOff>87312</xdr:rowOff>
    </xdr:to>
    <xdr:sp macro="" textlink="$E$93">
      <xdr:nvSpPr>
        <xdr:cNvPr id="34" name="TextBox 33">
          <a:extLst>
            <a:ext uri="{FF2B5EF4-FFF2-40B4-BE49-F238E27FC236}">
              <a16:creationId xmlns:a16="http://schemas.microsoft.com/office/drawing/2014/main" id="{55AB2A9D-0F89-44C4-9A6D-7EDBF26E6A8D}"/>
            </a:ext>
          </a:extLst>
        </xdr:cNvPr>
        <xdr:cNvSpPr txBox="1"/>
      </xdr:nvSpPr>
      <xdr:spPr>
        <a:xfrm>
          <a:off x="5373688" y="1198563"/>
          <a:ext cx="944563" cy="27781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D50929-A180-4E32-BAAB-447BDDF26FD2}" type="TxLink">
            <a:rPr lang="en-US" sz="1400" b="1" i="0" u="none" strike="noStrike">
              <a:solidFill>
                <a:schemeClr val="bg1"/>
              </a:solidFill>
              <a:latin typeface="Calibri"/>
              <a:ea typeface="Calibri"/>
              <a:cs typeface="Calibri"/>
            </a:rPr>
            <a:t>6</a:t>
          </a:fld>
          <a:endParaRPr lang="en-NG" sz="1400" b="1">
            <a:solidFill>
              <a:schemeClr val="bg1"/>
            </a:solidFill>
          </a:endParaRPr>
        </a:p>
      </xdr:txBody>
    </xdr:sp>
    <xdr:clientData/>
  </xdr:twoCellAnchor>
  <xdr:twoCellAnchor>
    <xdr:from>
      <xdr:col>13</xdr:col>
      <xdr:colOff>396876</xdr:colOff>
      <xdr:row>3</xdr:row>
      <xdr:rowOff>182563</xdr:rowOff>
    </xdr:from>
    <xdr:to>
      <xdr:col>16</xdr:col>
      <xdr:colOff>563563</xdr:colOff>
      <xdr:row>7</xdr:row>
      <xdr:rowOff>174625</xdr:rowOff>
    </xdr:to>
    <xdr:sp macro="" textlink="">
      <xdr:nvSpPr>
        <xdr:cNvPr id="35" name="Oval 34">
          <a:extLst>
            <a:ext uri="{FF2B5EF4-FFF2-40B4-BE49-F238E27FC236}">
              <a16:creationId xmlns:a16="http://schemas.microsoft.com/office/drawing/2014/main" id="{8CEEEFA2-7AF9-4340-BB01-EF9AA626C9A7}"/>
            </a:ext>
          </a:extLst>
        </xdr:cNvPr>
        <xdr:cNvSpPr/>
      </xdr:nvSpPr>
      <xdr:spPr>
        <a:xfrm>
          <a:off x="8961439" y="777876"/>
          <a:ext cx="2143124" cy="785812"/>
        </a:xfrm>
        <a:prstGeom prst="ellipse">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editAs="oneCell">
    <xdr:from>
      <xdr:col>14</xdr:col>
      <xdr:colOff>381000</xdr:colOff>
      <xdr:row>4</xdr:row>
      <xdr:rowOff>55563</xdr:rowOff>
    </xdr:from>
    <xdr:to>
      <xdr:col>15</xdr:col>
      <xdr:colOff>636587</xdr:colOff>
      <xdr:row>7</xdr:row>
      <xdr:rowOff>87312</xdr:rowOff>
    </xdr:to>
    <xdr:pic>
      <xdr:nvPicPr>
        <xdr:cNvPr id="37" name="Graphic 36" descr="Shopping cart">
          <a:extLst>
            <a:ext uri="{FF2B5EF4-FFF2-40B4-BE49-F238E27FC236}">
              <a16:creationId xmlns:a16="http://schemas.microsoft.com/office/drawing/2014/main" id="{A4B473F1-DA72-4437-8B02-2A60EA8A348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9604375" y="849313"/>
          <a:ext cx="914400" cy="627062"/>
        </a:xfrm>
        <a:prstGeom prst="rect">
          <a:avLst/>
        </a:prstGeom>
      </xdr:spPr>
    </xdr:pic>
    <xdr:clientData/>
  </xdr:twoCellAnchor>
  <xdr:twoCellAnchor editAs="oneCell">
    <xdr:from>
      <xdr:col>10</xdr:col>
      <xdr:colOff>39685</xdr:colOff>
      <xdr:row>4</xdr:row>
      <xdr:rowOff>119064</xdr:rowOff>
    </xdr:from>
    <xdr:to>
      <xdr:col>11</xdr:col>
      <xdr:colOff>23810</xdr:colOff>
      <xdr:row>8</xdr:row>
      <xdr:rowOff>15876</xdr:rowOff>
    </xdr:to>
    <xdr:pic>
      <xdr:nvPicPr>
        <xdr:cNvPr id="41" name="Graphic 40" descr="Credit card">
          <a:extLst>
            <a:ext uri="{FF2B5EF4-FFF2-40B4-BE49-F238E27FC236}">
              <a16:creationId xmlns:a16="http://schemas.microsoft.com/office/drawing/2014/main" id="{3A2A7663-DE34-4750-8DF7-EF0823A446B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627810" y="912814"/>
          <a:ext cx="642938" cy="690562"/>
        </a:xfrm>
        <a:prstGeom prst="rect">
          <a:avLst/>
        </a:prstGeom>
      </xdr:spPr>
    </xdr:pic>
    <xdr:clientData/>
  </xdr:twoCellAnchor>
  <xdr:twoCellAnchor>
    <xdr:from>
      <xdr:col>11</xdr:col>
      <xdr:colOff>119062</xdr:colOff>
      <xdr:row>6</xdr:row>
      <xdr:rowOff>15875</xdr:rowOff>
    </xdr:from>
    <xdr:to>
      <xdr:col>12</xdr:col>
      <xdr:colOff>388938</xdr:colOff>
      <xdr:row>7</xdr:row>
      <xdr:rowOff>55562</xdr:rowOff>
    </xdr:to>
    <xdr:sp macro="" textlink="$E$94">
      <xdr:nvSpPr>
        <xdr:cNvPr id="42" name="TextBox 41">
          <a:extLst>
            <a:ext uri="{FF2B5EF4-FFF2-40B4-BE49-F238E27FC236}">
              <a16:creationId xmlns:a16="http://schemas.microsoft.com/office/drawing/2014/main" id="{D80E9947-727F-474B-80E5-EEBFCFAD8327}"/>
            </a:ext>
          </a:extLst>
        </xdr:cNvPr>
        <xdr:cNvSpPr txBox="1"/>
      </xdr:nvSpPr>
      <xdr:spPr>
        <a:xfrm>
          <a:off x="7366000" y="1206500"/>
          <a:ext cx="928688" cy="23812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E11AE4-4FEE-4E84-A69E-F0A2424952CB}" type="TxLink">
            <a:rPr lang="en-US" sz="1400" b="1" i="0" u="none" strike="noStrike">
              <a:solidFill>
                <a:schemeClr val="bg1"/>
              </a:solidFill>
              <a:latin typeface="Calibri"/>
              <a:ea typeface="Calibri"/>
              <a:cs typeface="Calibri"/>
            </a:rPr>
            <a:t>4884</a:t>
          </a:fld>
          <a:endParaRPr lang="en-NG" sz="1400" b="1">
            <a:solidFill>
              <a:schemeClr val="bg1"/>
            </a:solidFill>
          </a:endParaRPr>
        </a:p>
      </xdr:txBody>
    </xdr:sp>
    <xdr:clientData/>
  </xdr:twoCellAnchor>
  <xdr:twoCellAnchor editAs="oneCell">
    <xdr:from>
      <xdr:col>0</xdr:col>
      <xdr:colOff>77791</xdr:colOff>
      <xdr:row>48</xdr:row>
      <xdr:rowOff>66675</xdr:rowOff>
    </xdr:from>
    <xdr:to>
      <xdr:col>2</xdr:col>
      <xdr:colOff>127000</xdr:colOff>
      <xdr:row>62</xdr:row>
      <xdr:rowOff>3169</xdr:rowOff>
    </xdr:to>
    <mc:AlternateContent xmlns:mc="http://schemas.openxmlformats.org/markup-compatibility/2006">
      <mc:Choice xmlns:a14="http://schemas.microsoft.com/office/drawing/2010/main" Requires="a14">
        <xdr:graphicFrame macro="">
          <xdr:nvGraphicFramePr>
            <xdr:cNvPr id="43" name="Country">
              <a:extLst>
                <a:ext uri="{FF2B5EF4-FFF2-40B4-BE49-F238E27FC236}">
                  <a16:creationId xmlns:a16="http://schemas.microsoft.com/office/drawing/2014/main" id="{554A1D5A-0F61-4E4A-A80A-BC3C3D8C124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791" y="9389969"/>
              <a:ext cx="1364033" cy="26557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547680</xdr:colOff>
      <xdr:row>8</xdr:row>
      <xdr:rowOff>0</xdr:rowOff>
    </xdr:from>
    <xdr:to>
      <xdr:col>11</xdr:col>
      <xdr:colOff>388930</xdr:colOff>
      <xdr:row>21</xdr:row>
      <xdr:rowOff>163512</xdr:rowOff>
    </xdr:to>
    <xdr:graphicFrame macro="">
      <xdr:nvGraphicFramePr>
        <xdr:cNvPr id="44" name="Chart 43">
          <a:extLst>
            <a:ext uri="{FF2B5EF4-FFF2-40B4-BE49-F238E27FC236}">
              <a16:creationId xmlns:a16="http://schemas.microsoft.com/office/drawing/2014/main" id="{78EAB32B-C63B-4636-8C54-94F25E4F5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2</xdr:col>
      <xdr:colOff>157162</xdr:colOff>
      <xdr:row>48</xdr:row>
      <xdr:rowOff>92074</xdr:rowOff>
    </xdr:from>
    <xdr:to>
      <xdr:col>4</xdr:col>
      <xdr:colOff>412750</xdr:colOff>
      <xdr:row>55</xdr:row>
      <xdr:rowOff>-1</xdr:rowOff>
    </xdr:to>
    <mc:AlternateContent xmlns:mc="http://schemas.openxmlformats.org/markup-compatibility/2006">
      <mc:Choice xmlns:a14="http://schemas.microsoft.com/office/drawing/2010/main" Requires="a14">
        <xdr:graphicFrame macro="">
          <xdr:nvGraphicFramePr>
            <xdr:cNvPr id="45" name="Payment &#10;Method">
              <a:extLst>
                <a:ext uri="{FF2B5EF4-FFF2-40B4-BE49-F238E27FC236}">
                  <a16:creationId xmlns:a16="http://schemas.microsoft.com/office/drawing/2014/main" id="{F3DF236D-6F73-4215-A54A-907A483E8075}"/>
                </a:ext>
              </a:extLst>
            </xdr:cNvPr>
            <xdr:cNvGraphicFramePr/>
          </xdr:nvGraphicFramePr>
          <xdr:xfrm>
            <a:off x="0" y="0"/>
            <a:ext cx="0" cy="0"/>
          </xdr:xfrm>
          <a:graphic>
            <a:graphicData uri="http://schemas.microsoft.com/office/drawing/2010/slicer">
              <sle:slicer xmlns:sle="http://schemas.microsoft.com/office/drawing/2010/slicer" name="Payment &#10;Method"/>
            </a:graphicData>
          </a:graphic>
        </xdr:graphicFrame>
      </mc:Choice>
      <mc:Fallback>
        <xdr:sp macro="" textlink="">
          <xdr:nvSpPr>
            <xdr:cNvPr id="0" name=""/>
            <xdr:cNvSpPr>
              <a:spLocks noTextEdit="1"/>
            </xdr:cNvSpPr>
          </xdr:nvSpPr>
          <xdr:spPr>
            <a:xfrm>
              <a:off x="1471986" y="9415368"/>
              <a:ext cx="1570411" cy="12675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434502</xdr:colOff>
      <xdr:row>48</xdr:row>
      <xdr:rowOff>100012</xdr:rowOff>
    </xdr:from>
    <xdr:to>
      <xdr:col>6</xdr:col>
      <xdr:colOff>507530</xdr:colOff>
      <xdr:row>53</xdr:row>
      <xdr:rowOff>111124</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00BB767F-4737-48B7-AA7F-F71FFB0F38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64149" y="9423306"/>
              <a:ext cx="1387852" cy="98228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515929</xdr:colOff>
      <xdr:row>48</xdr:row>
      <xdr:rowOff>104775</xdr:rowOff>
    </xdr:from>
    <xdr:to>
      <xdr:col>8</xdr:col>
      <xdr:colOff>531805</xdr:colOff>
      <xdr:row>53</xdr:row>
      <xdr:rowOff>95250</xdr:rowOff>
    </xdr:to>
    <mc:AlternateContent xmlns:mc="http://schemas.openxmlformats.org/markup-compatibility/2006">
      <mc:Choice xmlns:a14="http://schemas.microsoft.com/office/drawing/2010/main" Requires="a14">
        <xdr:graphicFrame macro="">
          <xdr:nvGraphicFramePr>
            <xdr:cNvPr id="47" name="Gender 1">
              <a:extLst>
                <a:ext uri="{FF2B5EF4-FFF2-40B4-BE49-F238E27FC236}">
                  <a16:creationId xmlns:a16="http://schemas.microsoft.com/office/drawing/2014/main" id="{2BB84276-CDE0-4CFC-B30D-43C84498037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460400" y="9428069"/>
              <a:ext cx="1330699" cy="96165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553548</xdr:colOff>
      <xdr:row>48</xdr:row>
      <xdr:rowOff>117474</xdr:rowOff>
    </xdr:from>
    <xdr:to>
      <xdr:col>11</xdr:col>
      <xdr:colOff>86827</xdr:colOff>
      <xdr:row>55</xdr:row>
      <xdr:rowOff>119062</xdr:rowOff>
    </xdr:to>
    <mc:AlternateContent xmlns:mc="http://schemas.openxmlformats.org/markup-compatibility/2006">
      <mc:Choice xmlns:a14="http://schemas.microsoft.com/office/drawing/2010/main" Requires="a14">
        <xdr:graphicFrame macro="">
          <xdr:nvGraphicFramePr>
            <xdr:cNvPr id="48" name="Payment &#10;Method 1">
              <a:extLst>
                <a:ext uri="{FF2B5EF4-FFF2-40B4-BE49-F238E27FC236}">
                  <a16:creationId xmlns:a16="http://schemas.microsoft.com/office/drawing/2014/main" id="{3AC8C1BE-55E7-4143-95E4-92111E8D0986}"/>
                </a:ext>
              </a:extLst>
            </xdr:cNvPr>
            <xdr:cNvGraphicFramePr/>
          </xdr:nvGraphicFramePr>
          <xdr:xfrm>
            <a:off x="0" y="0"/>
            <a:ext cx="0" cy="0"/>
          </xdr:xfrm>
          <a:graphic>
            <a:graphicData uri="http://schemas.microsoft.com/office/drawing/2010/slicer">
              <sle:slicer xmlns:sle="http://schemas.microsoft.com/office/drawing/2010/slicer" name="Payment &#10;Method 1"/>
            </a:graphicData>
          </a:graphic>
        </xdr:graphicFrame>
      </mc:Choice>
      <mc:Fallback>
        <xdr:sp macro="" textlink="">
          <xdr:nvSpPr>
            <xdr:cNvPr id="0" name=""/>
            <xdr:cNvSpPr>
              <a:spLocks noTextEdit="1"/>
            </xdr:cNvSpPr>
          </xdr:nvSpPr>
          <xdr:spPr>
            <a:xfrm>
              <a:off x="5812842" y="9440768"/>
              <a:ext cx="1505514" cy="13612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108599</xdr:colOff>
      <xdr:row>48</xdr:row>
      <xdr:rowOff>130175</xdr:rowOff>
    </xdr:from>
    <xdr:to>
      <xdr:col>13</xdr:col>
      <xdr:colOff>372123</xdr:colOff>
      <xdr:row>59</xdr:row>
      <xdr:rowOff>55563</xdr:rowOff>
    </xdr:to>
    <mc:AlternateContent xmlns:mc="http://schemas.openxmlformats.org/markup-compatibility/2006">
      <mc:Choice xmlns:a14="http://schemas.microsoft.com/office/drawing/2010/main" Requires="a14">
        <xdr:graphicFrame macro="">
          <xdr:nvGraphicFramePr>
            <xdr:cNvPr id="51" name="Salesperson">
              <a:extLst>
                <a:ext uri="{FF2B5EF4-FFF2-40B4-BE49-F238E27FC236}">
                  <a16:creationId xmlns:a16="http://schemas.microsoft.com/office/drawing/2014/main" id="{B041E464-F8C0-498A-BD3F-0EF35CD65C4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340128" y="9453469"/>
              <a:ext cx="1578348" cy="20619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echi mbah" refreshedDate="45260.25623634259" createdVersion="6" refreshedVersion="6" minRefreshableVersion="3" recordCount="91" xr:uid="{AE8FA509-DF44-4DC9-9655-485A2C2370AF}">
  <cacheSource type="worksheet">
    <worksheetSource name="Table1_2"/>
  </cacheSource>
  <cacheFields count="12">
    <cacheField name="Order ID" numFmtId="0">
      <sharedItems containsSemiMixedTypes="0" containsString="0" containsNumber="1" containsInteger="1" minValue="10452" maxValue="10549"/>
    </cacheField>
    <cacheField name="Date" numFmtId="14">
      <sharedItems containsSemiMixedTypes="0" containsNonDate="0" containsDate="1" containsString="0" minDate="2023-06-07T00:00:00" maxDate="2023-06-27T00:00:00" count="20">
        <d v="2023-06-26T00:00:00"/>
        <d v="2023-06-09T00:00:00"/>
        <d v="2023-06-11T00:00:00"/>
        <d v="2023-06-19T00:00:00"/>
        <d v="2023-06-15T00:00:00"/>
        <d v="2023-06-07T00:00:00"/>
        <d v="2023-06-17T00:00:00"/>
        <d v="2023-06-14T00:00:00"/>
        <d v="2023-06-22T00:00:00"/>
        <d v="2023-06-13T00:00:00"/>
        <d v="2023-06-16T00:00:00"/>
        <d v="2023-06-23T00:00:00"/>
        <d v="2023-06-21T00:00:00"/>
        <d v="2023-06-08T00:00:00"/>
        <d v="2023-06-18T00:00:00"/>
        <d v="2023-06-10T00:00:00"/>
        <d v="2023-06-12T00:00:00"/>
        <d v="2023-06-25T00:00:00"/>
        <d v="2023-06-24T00:00:00"/>
        <d v="2023-06-20T00:00:00"/>
      </sharedItems>
    </cacheField>
    <cacheField name="full name" numFmtId="0">
      <sharedItems count="91">
        <s v="Lori,Campbell"/>
        <s v="Nora,Rollins"/>
        <s v="David,Thomson"/>
        <s v="Joyce,Adams"/>
        <s v="Roger,Turner"/>
        <s v="Diane,Wood"/>
        <s v="Timothy,Johnson"/>
        <s v="Jaidyn,Andersen"/>
        <s v="Bill,Smith"/>
        <s v="Jonathan,Burns"/>
        <s v="Paul,Murray"/>
        <s v="Megan,Miller"/>
        <s v="Matthew,McDonald"/>
        <s v="Jason,Crawford"/>
        <s v="Madison,Lohan"/>
        <s v="Christina,Fergusson"/>
        <s v="Evelyn,Martinez"/>
        <s v="Joan,Thomson"/>
        <s v="Gloria,White"/>
        <s v="Steven,Michael"/>
        <s v="Harley,Fritz"/>
        <s v="Kylee,Townsend"/>
        <s v="Nyla,Novak"/>
        <s v="Edward,King"/>
        <s v="Josue,Roach"/>
        <s v="Eric,Jones"/>
        <s v="Cheryl,Davis"/>
        <s v="Rachel,White"/>
        <s v="Jeffrey,Dickson"/>
        <s v="Joshua,Reid"/>
        <s v="George,Hughes"/>
        <s v="Sara,Perez"/>
        <s v="Olivia,Craig"/>
        <s v="Denzel,Flores"/>
        <s v="Christopher,Taylor"/>
        <s v="Brian,Munro"/>
        <s v="John,Brown"/>
        <s v="Ryan,Hill"/>
        <s v="Bruno,Cordova"/>
        <s v="Maria,Kennedy"/>
        <s v="Gary,Sinclair"/>
        <s v="Andrew,Hamilton"/>
        <s v="Doris,Nguyen"/>
        <s v="Alexis,Rivera"/>
        <s v="Marilyn,Allen"/>
        <s v="Lauren,Webster"/>
        <s v="Kenneth,Anderson"/>
        <s v="Beverly,Young"/>
        <s v="Andrea,Gonzalez"/>
        <s v="William,Stewart"/>
        <s v="Judith,Lopez"/>
        <s v="Steven,Simpson"/>
        <s v="Lucia,Mckay"/>
        <s v="Ivan,Hines"/>
        <s v="Jonah,Higgins"/>
        <s v="Natalie,Robinson"/>
        <s v="Jacqueline,Moore"/>
        <s v="Kennedi,Singh"/>
        <s v="Catherine,Sunderland"/>
        <s v="Kelly,Jones"/>
        <s v="Julie,Wright"/>
        <s v="Keith,Roberts"/>
        <s v="Charles,Gray"/>
        <s v="Terry,Evans"/>
        <s v="Richard,Ross"/>
        <s v="Virginia,Dunk"/>
        <s v="Teresa,Jarris"/>
        <s v="Christian,Carter"/>
        <s v="Jacob,William"/>
        <s v="Ruth,Milner"/>
        <s v="Janet,Murphy"/>
        <s v="Kayla,Nelson"/>
        <s v="Theresa,Lewsis"/>
        <s v="Carolyn,Muir"/>
        <s v="Nicholas,Gerrard"/>
        <s v="Brendan,Walls"/>
        <s v="Charlotte,Walker"/>
        <s v="Victoria,Prowse"/>
        <s v="Joseph,Mitchell"/>
        <s v="Bryce,Carpenter"/>
        <s v="Hannah,Garcia"/>
        <s v="Heather,Stevenson"/>
        <s v="Janice,Clark"/>
        <s v="Ronald,Millar"/>
        <s v="Diana,Torres"/>
        <s v="Thomas,Clark"/>
        <s v="Martha,Lee"/>
        <s v="Michael,Filson"/>
        <s v="Daniel,Davidson"/>
        <s v="Jaylynn,Knapp"/>
        <s v="Brittany,Hill"/>
      </sharedItems>
    </cacheField>
    <cacheField name="Gender" numFmtId="0">
      <sharedItems count="2">
        <s v="Female"/>
        <s v="Male"/>
      </sharedItems>
    </cacheField>
    <cacheField name="Age" numFmtId="0">
      <sharedItems containsSemiMixedTypes="0" containsString="0" containsNumber="1" containsInteger="1" minValue="20" maxValue="68" count="43">
        <n v="20"/>
        <n v="21"/>
        <n v="22"/>
        <n v="23"/>
        <n v="24"/>
        <n v="25"/>
        <n v="26"/>
        <n v="28"/>
        <n v="30"/>
        <n v="31"/>
        <n v="32"/>
        <n v="33"/>
        <n v="35"/>
        <n v="36"/>
        <n v="37"/>
        <n v="38"/>
        <n v="39"/>
        <n v="40"/>
        <n v="41"/>
        <n v="42"/>
        <n v="43"/>
        <n v="44"/>
        <n v="45"/>
        <n v="46"/>
        <n v="47"/>
        <n v="48"/>
        <n v="49"/>
        <n v="50"/>
        <n v="51"/>
        <n v="52"/>
        <n v="53"/>
        <n v="54"/>
        <n v="55"/>
        <n v="56"/>
        <n v="57"/>
        <n v="58"/>
        <n v="59"/>
        <n v="60"/>
        <n v="61"/>
        <n v="62"/>
        <n v="63"/>
        <n v="67"/>
        <n v="68"/>
      </sharedItems>
    </cacheField>
    <cacheField name="Country" numFmtId="0">
      <sharedItems count="8">
        <s v="JP"/>
        <s v="US"/>
        <s v="USA"/>
        <s v="UK"/>
        <s v="FR"/>
        <s v="IT"/>
        <s v="ES"/>
        <s v="DE"/>
      </sharedItems>
    </cacheField>
    <cacheField name="Price" numFmtId="0">
      <sharedItems containsSemiMixedTypes="0" containsString="0" containsNumber="1" containsInteger="1" minValue="150" maxValue="400"/>
    </cacheField>
    <cacheField name="Units" numFmtId="0">
      <sharedItems containsSemiMixedTypes="0" containsString="0" containsNumber="1" containsInteger="1" minValue="20" maxValue="91"/>
    </cacheField>
    <cacheField name="Revenue" numFmtId="0">
      <sharedItems containsSemiMixedTypes="0" containsString="0" containsNumber="1" minValue="3750" maxValue="36400" count="57">
        <n v="8816"/>
        <n v="8000"/>
        <n v="6000"/>
        <n v="5699.9999999999991"/>
        <n v="5970"/>
        <n v="3750"/>
        <n v="12159.999999999998"/>
        <n v="15919.999999999998"/>
        <n v="6250"/>
        <n v="6600"/>
        <n v="7539.2"/>
        <n v="9200"/>
        <n v="8640"/>
        <n v="10000"/>
        <n v="18240"/>
        <n v="11200"/>
        <n v="18000"/>
        <n v="9500"/>
        <n v="6400"/>
        <n v="13760"/>
        <n v="12500"/>
        <n v="4950"/>
        <n v="20000"/>
        <n v="5850"/>
        <n v="24320"/>
        <n v="22400"/>
        <n v="33440"/>
        <n v="31839.999999999996"/>
        <n v="9000"/>
        <n v="12000"/>
        <n v="11400.000000000002"/>
        <n v="5700"/>
        <n v="19200"/>
        <n v="32000"/>
        <n v="11250"/>
        <n v="24000"/>
        <n v="30000"/>
        <n v="26752"/>
        <n v="6750"/>
        <n v="26240"/>
        <n v="10500"/>
        <n v="20900"/>
        <n v="15000"/>
        <n v="15199.999999999996"/>
        <n v="17500"/>
        <n v="9450"/>
        <n v="30400.000000000007"/>
        <n v="24320.000000000004"/>
        <n v="26800"/>
        <n v="20160"/>
        <n v="36400"/>
        <n v="23920"/>
        <n v="25600"/>
        <n v="18750"/>
        <n v="25536"/>
        <n v="5890"/>
        <n v="23673.600000000002"/>
      </sharedItems>
    </cacheField>
    <cacheField name="Payment _x000a_Method" numFmtId="0">
      <sharedItems count="3">
        <s v=" Credit Card"/>
        <s v=" Cash"/>
        <s v=" Gift Card"/>
      </sharedItems>
    </cacheField>
    <cacheField name="Salesperson" numFmtId="0">
      <sharedItems count="6">
        <s v="Tom Jackson"/>
        <s v="Remy Monet"/>
        <s v="Anna Perez"/>
        <s v="Jenna Silva"/>
        <s v="Walter Muller"/>
        <s v="Jenna    Silva"/>
      </sharedItems>
    </cacheField>
    <cacheField name="if statement" numFmtId="0">
      <sharedItems/>
    </cacheField>
  </cacheFields>
  <extLst>
    <ext xmlns:x14="http://schemas.microsoft.com/office/spreadsheetml/2009/9/main" uri="{725AE2AE-9491-48be-B2B4-4EB974FC3084}">
      <x14:pivotCacheDefinition pivotCacheId="560976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45"/>
    <x v="0"/>
    <x v="0"/>
    <x v="0"/>
    <x v="0"/>
    <x v="0"/>
    <n v="400"/>
    <n v="23"/>
    <x v="0"/>
    <x v="0"/>
    <x v="0"/>
    <s v="good sales"/>
  </r>
  <r>
    <n v="10460"/>
    <x v="1"/>
    <x v="1"/>
    <x v="0"/>
    <x v="0"/>
    <x v="0"/>
    <n v="320"/>
    <n v="25"/>
    <x v="1"/>
    <x v="0"/>
    <x v="1"/>
    <s v="good sales"/>
  </r>
  <r>
    <n v="10474"/>
    <x v="2"/>
    <x v="2"/>
    <x v="1"/>
    <x v="1"/>
    <x v="1"/>
    <n v="150"/>
    <n v="40"/>
    <x v="2"/>
    <x v="0"/>
    <x v="2"/>
    <s v="low sales"/>
  </r>
  <r>
    <n v="10514"/>
    <x v="3"/>
    <x v="3"/>
    <x v="0"/>
    <x v="1"/>
    <x v="2"/>
    <n v="150"/>
    <n v="38"/>
    <x v="3"/>
    <x v="1"/>
    <x v="3"/>
    <s v="low sales"/>
  </r>
  <r>
    <n v="10548"/>
    <x v="0"/>
    <x v="4"/>
    <x v="1"/>
    <x v="1"/>
    <x v="3"/>
    <n v="150"/>
    <n v="40"/>
    <x v="4"/>
    <x v="0"/>
    <x v="0"/>
    <s v="low sales"/>
  </r>
  <r>
    <n v="10511"/>
    <x v="3"/>
    <x v="5"/>
    <x v="0"/>
    <x v="2"/>
    <x v="2"/>
    <n v="150"/>
    <n v="25"/>
    <x v="5"/>
    <x v="0"/>
    <x v="3"/>
    <s v="low sales"/>
  </r>
  <r>
    <n v="10494"/>
    <x v="4"/>
    <x v="6"/>
    <x v="1"/>
    <x v="3"/>
    <x v="1"/>
    <n v="320"/>
    <n v="38"/>
    <x v="6"/>
    <x v="0"/>
    <x v="2"/>
    <s v="good sales"/>
  </r>
  <r>
    <n v="10471"/>
    <x v="2"/>
    <x v="7"/>
    <x v="0"/>
    <x v="3"/>
    <x v="4"/>
    <n v="150"/>
    <n v="25"/>
    <x v="5"/>
    <x v="0"/>
    <x v="2"/>
    <s v="low sales"/>
  </r>
  <r>
    <n v="10452"/>
    <x v="5"/>
    <x v="8"/>
    <x v="1"/>
    <x v="3"/>
    <x v="3"/>
    <n v="150"/>
    <n v="25"/>
    <x v="5"/>
    <x v="2"/>
    <x v="0"/>
    <s v="low sales"/>
  </r>
  <r>
    <n v="10504"/>
    <x v="6"/>
    <x v="9"/>
    <x v="1"/>
    <x v="3"/>
    <x v="4"/>
    <n v="320"/>
    <n v="38"/>
    <x v="6"/>
    <x v="0"/>
    <x v="2"/>
    <s v="good sales"/>
  </r>
  <r>
    <n v="10488"/>
    <x v="7"/>
    <x v="10"/>
    <x v="1"/>
    <x v="4"/>
    <x v="1"/>
    <n v="150"/>
    <n v="40"/>
    <x v="2"/>
    <x v="0"/>
    <x v="3"/>
    <s v="low sales"/>
  </r>
  <r>
    <n v="10526"/>
    <x v="8"/>
    <x v="11"/>
    <x v="0"/>
    <x v="4"/>
    <x v="5"/>
    <n v="400"/>
    <n v="40"/>
    <x v="7"/>
    <x v="1"/>
    <x v="1"/>
    <s v="good sales"/>
  </r>
  <r>
    <n v="10482"/>
    <x v="9"/>
    <x v="12"/>
    <x v="1"/>
    <x v="4"/>
    <x v="0"/>
    <n v="250"/>
    <n v="25"/>
    <x v="8"/>
    <x v="0"/>
    <x v="3"/>
    <s v="good sales"/>
  </r>
  <r>
    <n v="10496"/>
    <x v="10"/>
    <x v="13"/>
    <x v="1"/>
    <x v="5"/>
    <x v="1"/>
    <n v="150"/>
    <n v="44"/>
    <x v="9"/>
    <x v="0"/>
    <x v="2"/>
    <s v="low sales"/>
  </r>
  <r>
    <n v="10530"/>
    <x v="11"/>
    <x v="14"/>
    <x v="0"/>
    <x v="6"/>
    <x v="5"/>
    <n v="320"/>
    <n v="24"/>
    <x v="10"/>
    <x v="1"/>
    <x v="1"/>
    <s v="good sales"/>
  </r>
  <r>
    <n v="10520"/>
    <x v="12"/>
    <x v="15"/>
    <x v="0"/>
    <x v="6"/>
    <x v="0"/>
    <n v="400"/>
    <n v="23"/>
    <x v="11"/>
    <x v="1"/>
    <x v="1"/>
    <s v="good sales"/>
  </r>
  <r>
    <n v="10522"/>
    <x v="12"/>
    <x v="16"/>
    <x v="0"/>
    <x v="6"/>
    <x v="0"/>
    <n v="320"/>
    <n v="27"/>
    <x v="12"/>
    <x v="1"/>
    <x v="1"/>
    <s v="good sales"/>
  </r>
  <r>
    <n v="10521"/>
    <x v="12"/>
    <x v="17"/>
    <x v="0"/>
    <x v="6"/>
    <x v="0"/>
    <n v="400"/>
    <n v="25"/>
    <x v="13"/>
    <x v="1"/>
    <x v="1"/>
    <s v="good sales"/>
  </r>
  <r>
    <n v="10532"/>
    <x v="11"/>
    <x v="18"/>
    <x v="0"/>
    <x v="7"/>
    <x v="5"/>
    <n v="400"/>
    <n v="46"/>
    <x v="14"/>
    <x v="1"/>
    <x v="3"/>
    <s v="good sales"/>
  </r>
  <r>
    <n v="10462"/>
    <x v="1"/>
    <x v="19"/>
    <x v="1"/>
    <x v="7"/>
    <x v="6"/>
    <n v="400"/>
    <n v="25"/>
    <x v="13"/>
    <x v="0"/>
    <x v="1"/>
    <s v="good sales"/>
  </r>
  <r>
    <n v="10454"/>
    <x v="5"/>
    <x v="20"/>
    <x v="0"/>
    <x v="8"/>
    <x v="3"/>
    <n v="250"/>
    <n v="25"/>
    <x v="8"/>
    <x v="2"/>
    <x v="3"/>
    <s v="good sales"/>
  </r>
  <r>
    <n v="10459"/>
    <x v="13"/>
    <x v="21"/>
    <x v="0"/>
    <x v="9"/>
    <x v="6"/>
    <n v="150"/>
    <n v="38"/>
    <x v="3"/>
    <x v="0"/>
    <x v="4"/>
    <s v="low sales"/>
  </r>
  <r>
    <n v="10455"/>
    <x v="13"/>
    <x v="22"/>
    <x v="0"/>
    <x v="9"/>
    <x v="3"/>
    <n v="400"/>
    <n v="28"/>
    <x v="15"/>
    <x v="0"/>
    <x v="4"/>
    <s v="good sales"/>
  </r>
  <r>
    <n v="10497"/>
    <x v="10"/>
    <x v="23"/>
    <x v="1"/>
    <x v="9"/>
    <x v="1"/>
    <n v="320"/>
    <n v="25"/>
    <x v="1"/>
    <x v="0"/>
    <x v="2"/>
    <s v="good sales"/>
  </r>
  <r>
    <n v="10464"/>
    <x v="1"/>
    <x v="24"/>
    <x v="1"/>
    <x v="10"/>
    <x v="6"/>
    <n v="320"/>
    <n v="25"/>
    <x v="1"/>
    <x v="0"/>
    <x v="1"/>
    <s v="good sales"/>
  </r>
  <r>
    <n v="10503"/>
    <x v="6"/>
    <x v="25"/>
    <x v="1"/>
    <x v="11"/>
    <x v="4"/>
    <n v="320"/>
    <n v="25"/>
    <x v="1"/>
    <x v="0"/>
    <x v="2"/>
    <s v="good sales"/>
  </r>
  <r>
    <n v="10527"/>
    <x v="8"/>
    <x v="26"/>
    <x v="0"/>
    <x v="11"/>
    <x v="5"/>
    <n v="400"/>
    <n v="45"/>
    <x v="16"/>
    <x v="1"/>
    <x v="1"/>
    <s v="good sales"/>
  </r>
  <r>
    <n v="10505"/>
    <x v="14"/>
    <x v="27"/>
    <x v="0"/>
    <x v="12"/>
    <x v="4"/>
    <n v="250"/>
    <n v="38"/>
    <x v="17"/>
    <x v="0"/>
    <x v="2"/>
    <s v="good sales"/>
  </r>
  <r>
    <n v="10498"/>
    <x v="10"/>
    <x v="28"/>
    <x v="1"/>
    <x v="13"/>
    <x v="1"/>
    <n v="150"/>
    <n v="44"/>
    <x v="9"/>
    <x v="0"/>
    <x v="2"/>
    <s v="low sales"/>
  </r>
  <r>
    <n v="10489"/>
    <x v="7"/>
    <x v="29"/>
    <x v="1"/>
    <x v="13"/>
    <x v="6"/>
    <n v="320"/>
    <n v="20"/>
    <x v="18"/>
    <x v="0"/>
    <x v="2"/>
    <s v="good sales"/>
  </r>
  <r>
    <n v="10493"/>
    <x v="4"/>
    <x v="30"/>
    <x v="1"/>
    <x v="13"/>
    <x v="1"/>
    <n v="150"/>
    <n v="25"/>
    <x v="5"/>
    <x v="0"/>
    <x v="2"/>
    <s v="low sales"/>
  </r>
  <r>
    <n v="10533"/>
    <x v="11"/>
    <x v="31"/>
    <x v="0"/>
    <x v="14"/>
    <x v="5"/>
    <n v="400"/>
    <n v="46"/>
    <x v="14"/>
    <x v="1"/>
    <x v="3"/>
    <s v="good sales"/>
  </r>
  <r>
    <n v="10512"/>
    <x v="3"/>
    <x v="32"/>
    <x v="0"/>
    <x v="14"/>
    <x v="2"/>
    <n v="320"/>
    <n v="43"/>
    <x v="19"/>
    <x v="0"/>
    <x v="3"/>
    <s v="good sales"/>
  </r>
  <r>
    <n v="10466"/>
    <x v="15"/>
    <x v="33"/>
    <x v="1"/>
    <x v="14"/>
    <x v="4"/>
    <n v="250"/>
    <n v="50"/>
    <x v="20"/>
    <x v="0"/>
    <x v="2"/>
    <s v="good sales"/>
  </r>
  <r>
    <n v="10479"/>
    <x v="16"/>
    <x v="34"/>
    <x v="1"/>
    <x v="14"/>
    <x v="0"/>
    <n v="250"/>
    <n v="40"/>
    <x v="13"/>
    <x v="0"/>
    <x v="2"/>
    <s v="good sales"/>
  </r>
  <r>
    <n v="10492"/>
    <x v="4"/>
    <x v="35"/>
    <x v="1"/>
    <x v="15"/>
    <x v="7"/>
    <n v="150"/>
    <n v="25"/>
    <x v="5"/>
    <x v="0"/>
    <x v="2"/>
    <s v="low sales"/>
  </r>
  <r>
    <n v="10472"/>
    <x v="2"/>
    <x v="36"/>
    <x v="1"/>
    <x v="15"/>
    <x v="1"/>
    <n v="320"/>
    <n v="35"/>
    <x v="15"/>
    <x v="0"/>
    <x v="2"/>
    <s v="good sales"/>
  </r>
  <r>
    <n v="10499"/>
    <x v="10"/>
    <x v="37"/>
    <x v="1"/>
    <x v="16"/>
    <x v="1"/>
    <n v="150"/>
    <n v="33"/>
    <x v="21"/>
    <x v="0"/>
    <x v="2"/>
    <s v="low sales"/>
  </r>
  <r>
    <n v="10467"/>
    <x v="15"/>
    <x v="38"/>
    <x v="1"/>
    <x v="16"/>
    <x v="4"/>
    <n v="400"/>
    <n v="50"/>
    <x v="22"/>
    <x v="0"/>
    <x v="2"/>
    <s v="good sales"/>
  </r>
  <r>
    <n v="10508"/>
    <x v="14"/>
    <x v="39"/>
    <x v="0"/>
    <x v="16"/>
    <x v="4"/>
    <n v="150"/>
    <n v="39"/>
    <x v="23"/>
    <x v="0"/>
    <x v="2"/>
    <s v="low sales"/>
  </r>
  <r>
    <n v="10501"/>
    <x v="6"/>
    <x v="40"/>
    <x v="1"/>
    <x v="17"/>
    <x v="6"/>
    <n v="320"/>
    <n v="76"/>
    <x v="24"/>
    <x v="0"/>
    <x v="2"/>
    <s v="good sales"/>
  </r>
  <r>
    <n v="10487"/>
    <x v="7"/>
    <x v="41"/>
    <x v="1"/>
    <x v="18"/>
    <x v="1"/>
    <n v="320"/>
    <n v="70"/>
    <x v="25"/>
    <x v="0"/>
    <x v="3"/>
    <s v="good sales"/>
  </r>
  <r>
    <n v="10542"/>
    <x v="17"/>
    <x v="42"/>
    <x v="0"/>
    <x v="19"/>
    <x v="5"/>
    <n v="400"/>
    <n v="84"/>
    <x v="26"/>
    <x v="0"/>
    <x v="0"/>
    <s v="good sales"/>
  </r>
  <r>
    <n v="10544"/>
    <x v="17"/>
    <x v="43"/>
    <x v="0"/>
    <x v="20"/>
    <x v="5"/>
    <n v="150"/>
    <n v="38"/>
    <x v="3"/>
    <x v="0"/>
    <x v="0"/>
    <s v="low sales"/>
  </r>
  <r>
    <n v="10535"/>
    <x v="18"/>
    <x v="44"/>
    <x v="0"/>
    <x v="21"/>
    <x v="5"/>
    <n v="400"/>
    <n v="80"/>
    <x v="27"/>
    <x v="0"/>
    <x v="2"/>
    <s v="good sales"/>
  </r>
  <r>
    <n v="10484"/>
    <x v="9"/>
    <x v="45"/>
    <x v="0"/>
    <x v="21"/>
    <x v="2"/>
    <n v="150"/>
    <n v="60"/>
    <x v="28"/>
    <x v="0"/>
    <x v="5"/>
    <s v="low sales"/>
  </r>
  <r>
    <n v="10490"/>
    <x v="4"/>
    <x v="46"/>
    <x v="1"/>
    <x v="22"/>
    <x v="0"/>
    <n v="150"/>
    <n v="80"/>
    <x v="29"/>
    <x v="0"/>
    <x v="2"/>
    <s v="low sales"/>
  </r>
  <r>
    <n v="10536"/>
    <x v="18"/>
    <x v="47"/>
    <x v="0"/>
    <x v="22"/>
    <x v="4"/>
    <n v="150"/>
    <n v="77"/>
    <x v="30"/>
    <x v="0"/>
    <x v="2"/>
    <s v="low sales"/>
  </r>
  <r>
    <n v="10524"/>
    <x v="12"/>
    <x v="48"/>
    <x v="0"/>
    <x v="23"/>
    <x v="0"/>
    <n v="150"/>
    <n v="38"/>
    <x v="31"/>
    <x v="1"/>
    <x v="1"/>
    <s v="low sales"/>
  </r>
  <r>
    <n v="10475"/>
    <x v="16"/>
    <x v="49"/>
    <x v="1"/>
    <x v="23"/>
    <x v="4"/>
    <n v="320"/>
    <n v="60"/>
    <x v="32"/>
    <x v="0"/>
    <x v="2"/>
    <s v="good sales"/>
  </r>
  <r>
    <n v="10523"/>
    <x v="12"/>
    <x v="50"/>
    <x v="0"/>
    <x v="24"/>
    <x v="0"/>
    <n v="400"/>
    <n v="80"/>
    <x v="33"/>
    <x v="1"/>
    <x v="1"/>
    <s v="good sales"/>
  </r>
  <r>
    <n v="10486"/>
    <x v="7"/>
    <x v="51"/>
    <x v="1"/>
    <x v="25"/>
    <x v="1"/>
    <n v="150"/>
    <n v="80"/>
    <x v="29"/>
    <x v="0"/>
    <x v="3"/>
    <s v="low sales"/>
  </r>
  <r>
    <n v="10463"/>
    <x v="1"/>
    <x v="52"/>
    <x v="0"/>
    <x v="25"/>
    <x v="0"/>
    <n v="150"/>
    <n v="75"/>
    <x v="34"/>
    <x v="0"/>
    <x v="1"/>
    <s v="low sales"/>
  </r>
  <r>
    <n v="10456"/>
    <x v="13"/>
    <x v="53"/>
    <x v="1"/>
    <x v="26"/>
    <x v="1"/>
    <n v="320"/>
    <n v="75"/>
    <x v="35"/>
    <x v="0"/>
    <x v="4"/>
    <s v="good sales"/>
  </r>
  <r>
    <n v="10457"/>
    <x v="13"/>
    <x v="54"/>
    <x v="1"/>
    <x v="26"/>
    <x v="1"/>
    <n v="400"/>
    <n v="75"/>
    <x v="36"/>
    <x v="0"/>
    <x v="1"/>
    <s v="good sales"/>
  </r>
  <r>
    <n v="10538"/>
    <x v="18"/>
    <x v="55"/>
    <x v="0"/>
    <x v="26"/>
    <x v="4"/>
    <n v="320"/>
    <n v="84"/>
    <x v="37"/>
    <x v="0"/>
    <x v="2"/>
    <s v="good sales"/>
  </r>
  <r>
    <n v="10528"/>
    <x v="8"/>
    <x v="56"/>
    <x v="0"/>
    <x v="26"/>
    <x v="5"/>
    <n v="150"/>
    <n v="45"/>
    <x v="38"/>
    <x v="1"/>
    <x v="1"/>
    <s v="low sales"/>
  </r>
  <r>
    <n v="10453"/>
    <x v="5"/>
    <x v="57"/>
    <x v="1"/>
    <x v="27"/>
    <x v="6"/>
    <n v="250"/>
    <n v="80"/>
    <x v="22"/>
    <x v="2"/>
    <x v="2"/>
    <s v="good sales"/>
  </r>
  <r>
    <n v="10509"/>
    <x v="14"/>
    <x v="58"/>
    <x v="0"/>
    <x v="28"/>
    <x v="4"/>
    <n v="320"/>
    <n v="70"/>
    <x v="25"/>
    <x v="0"/>
    <x v="2"/>
    <s v="good sales"/>
  </r>
  <r>
    <n v="10485"/>
    <x v="7"/>
    <x v="59"/>
    <x v="0"/>
    <x v="28"/>
    <x v="0"/>
    <n v="320"/>
    <n v="82"/>
    <x v="39"/>
    <x v="0"/>
    <x v="3"/>
    <s v="good sales"/>
  </r>
  <r>
    <n v="10513"/>
    <x v="3"/>
    <x v="60"/>
    <x v="0"/>
    <x v="28"/>
    <x v="2"/>
    <n v="250"/>
    <n v="42"/>
    <x v="40"/>
    <x v="1"/>
    <x v="3"/>
    <s v="good sales"/>
  </r>
  <r>
    <n v="10547"/>
    <x v="0"/>
    <x v="61"/>
    <x v="1"/>
    <x v="28"/>
    <x v="3"/>
    <n v="250"/>
    <n v="84"/>
    <x v="41"/>
    <x v="0"/>
    <x v="0"/>
    <s v="good sales"/>
  </r>
  <r>
    <n v="10480"/>
    <x v="9"/>
    <x v="62"/>
    <x v="1"/>
    <x v="29"/>
    <x v="6"/>
    <n v="250"/>
    <n v="60"/>
    <x v="42"/>
    <x v="0"/>
    <x v="2"/>
    <s v="good sales"/>
  </r>
  <r>
    <n v="10549"/>
    <x v="0"/>
    <x v="63"/>
    <x v="1"/>
    <x v="29"/>
    <x v="1"/>
    <n v="400"/>
    <n v="38"/>
    <x v="43"/>
    <x v="0"/>
    <x v="0"/>
    <s v="good sales"/>
  </r>
  <r>
    <n v="10476"/>
    <x v="16"/>
    <x v="64"/>
    <x v="1"/>
    <x v="29"/>
    <x v="4"/>
    <n v="250"/>
    <n v="70"/>
    <x v="44"/>
    <x v="0"/>
    <x v="2"/>
    <s v="good sales"/>
  </r>
  <r>
    <n v="10483"/>
    <x v="9"/>
    <x v="65"/>
    <x v="0"/>
    <x v="29"/>
    <x v="2"/>
    <n v="150"/>
    <n v="63"/>
    <x v="45"/>
    <x v="0"/>
    <x v="5"/>
    <s v="low sales"/>
  </r>
  <r>
    <n v="10531"/>
    <x v="11"/>
    <x v="66"/>
    <x v="0"/>
    <x v="30"/>
    <x v="5"/>
    <n v="400"/>
    <n v="77"/>
    <x v="46"/>
    <x v="1"/>
    <x v="1"/>
    <s v="good sales"/>
  </r>
  <r>
    <n v="10546"/>
    <x v="0"/>
    <x v="67"/>
    <x v="1"/>
    <x v="31"/>
    <x v="0"/>
    <n v="320"/>
    <n v="77"/>
    <x v="47"/>
    <x v="0"/>
    <x v="0"/>
    <s v="good sales"/>
  </r>
  <r>
    <n v="10500"/>
    <x v="6"/>
    <x v="68"/>
    <x v="1"/>
    <x v="31"/>
    <x v="6"/>
    <n v="400"/>
    <n v="67"/>
    <x v="48"/>
    <x v="0"/>
    <x v="2"/>
    <s v="good sales"/>
  </r>
  <r>
    <n v="10516"/>
    <x v="19"/>
    <x v="69"/>
    <x v="0"/>
    <x v="32"/>
    <x v="2"/>
    <n v="320"/>
    <n v="63"/>
    <x v="49"/>
    <x v="1"/>
    <x v="3"/>
    <s v="good sales"/>
  </r>
  <r>
    <n v="10507"/>
    <x v="14"/>
    <x v="70"/>
    <x v="0"/>
    <x v="32"/>
    <x v="4"/>
    <n v="400"/>
    <n v="91"/>
    <x v="50"/>
    <x v="0"/>
    <x v="2"/>
    <s v="good sales"/>
  </r>
  <r>
    <n v="10543"/>
    <x v="17"/>
    <x v="71"/>
    <x v="0"/>
    <x v="32"/>
    <x v="3"/>
    <n v="400"/>
    <n v="60"/>
    <x v="51"/>
    <x v="0"/>
    <x v="0"/>
    <s v="good sales"/>
  </r>
  <r>
    <n v="10539"/>
    <x v="18"/>
    <x v="72"/>
    <x v="0"/>
    <x v="32"/>
    <x v="3"/>
    <n v="320"/>
    <n v="38"/>
    <x v="6"/>
    <x v="0"/>
    <x v="2"/>
    <s v="good sales"/>
  </r>
  <r>
    <n v="10506"/>
    <x v="14"/>
    <x v="73"/>
    <x v="0"/>
    <x v="33"/>
    <x v="4"/>
    <n v="150"/>
    <n v="77"/>
    <x v="30"/>
    <x v="0"/>
    <x v="2"/>
    <s v="low sales"/>
  </r>
  <r>
    <n v="10502"/>
    <x v="6"/>
    <x v="74"/>
    <x v="1"/>
    <x v="33"/>
    <x v="6"/>
    <n v="320"/>
    <n v="80"/>
    <x v="52"/>
    <x v="0"/>
    <x v="2"/>
    <s v="good sales"/>
  </r>
  <r>
    <n v="10461"/>
    <x v="1"/>
    <x v="75"/>
    <x v="1"/>
    <x v="34"/>
    <x v="0"/>
    <n v="400"/>
    <n v="77"/>
    <x v="46"/>
    <x v="0"/>
    <x v="1"/>
    <s v="good sales"/>
  </r>
  <r>
    <n v="10537"/>
    <x v="18"/>
    <x v="76"/>
    <x v="0"/>
    <x v="35"/>
    <x v="4"/>
    <n v="320"/>
    <n v="84"/>
    <x v="37"/>
    <x v="0"/>
    <x v="2"/>
    <s v="good sales"/>
  </r>
  <r>
    <n v="10515"/>
    <x v="19"/>
    <x v="77"/>
    <x v="0"/>
    <x v="35"/>
    <x v="2"/>
    <n v="150"/>
    <n v="63"/>
    <x v="45"/>
    <x v="1"/>
    <x v="3"/>
    <s v="low sales"/>
  </r>
  <r>
    <n v="10477"/>
    <x v="16"/>
    <x v="78"/>
    <x v="1"/>
    <x v="36"/>
    <x v="4"/>
    <n v="150"/>
    <n v="80"/>
    <x v="29"/>
    <x v="0"/>
    <x v="2"/>
    <s v="low sales"/>
  </r>
  <r>
    <n v="10470"/>
    <x v="2"/>
    <x v="79"/>
    <x v="1"/>
    <x v="36"/>
    <x v="4"/>
    <n v="250"/>
    <n v="75"/>
    <x v="53"/>
    <x v="0"/>
    <x v="2"/>
    <s v="good sales"/>
  </r>
  <r>
    <n v="10525"/>
    <x v="8"/>
    <x v="80"/>
    <x v="0"/>
    <x v="37"/>
    <x v="6"/>
    <n v="320"/>
    <n v="80"/>
    <x v="54"/>
    <x v="1"/>
    <x v="1"/>
    <s v="good sales"/>
  </r>
  <r>
    <n v="10510"/>
    <x v="3"/>
    <x v="81"/>
    <x v="0"/>
    <x v="37"/>
    <x v="2"/>
    <n v="150"/>
    <n v="75"/>
    <x v="34"/>
    <x v="0"/>
    <x v="2"/>
    <s v="low sales"/>
  </r>
  <r>
    <n v="10534"/>
    <x v="11"/>
    <x v="82"/>
    <x v="0"/>
    <x v="37"/>
    <x v="5"/>
    <n v="400"/>
    <n v="84"/>
    <x v="26"/>
    <x v="1"/>
    <x v="2"/>
    <s v="good sales"/>
  </r>
  <r>
    <n v="10495"/>
    <x v="10"/>
    <x v="83"/>
    <x v="1"/>
    <x v="38"/>
    <x v="1"/>
    <n v="150"/>
    <n v="60"/>
    <x v="28"/>
    <x v="0"/>
    <x v="2"/>
    <s v="low sales"/>
  </r>
  <r>
    <n v="10540"/>
    <x v="17"/>
    <x v="84"/>
    <x v="0"/>
    <x v="39"/>
    <x v="5"/>
    <n v="250"/>
    <n v="24"/>
    <x v="55"/>
    <x v="0"/>
    <x v="2"/>
    <s v="good sales"/>
  </r>
  <r>
    <n v="10478"/>
    <x v="16"/>
    <x v="85"/>
    <x v="1"/>
    <x v="39"/>
    <x v="0"/>
    <n v="250"/>
    <n v="75"/>
    <x v="53"/>
    <x v="0"/>
    <x v="2"/>
    <s v="good sales"/>
  </r>
  <r>
    <n v="10529"/>
    <x v="8"/>
    <x v="86"/>
    <x v="0"/>
    <x v="39"/>
    <x v="5"/>
    <n v="320"/>
    <n v="74"/>
    <x v="56"/>
    <x v="1"/>
    <x v="1"/>
    <s v="good sales"/>
  </r>
  <r>
    <n v="10473"/>
    <x v="2"/>
    <x v="87"/>
    <x v="1"/>
    <x v="40"/>
    <x v="1"/>
    <n v="250"/>
    <n v="75"/>
    <x v="53"/>
    <x v="0"/>
    <x v="2"/>
    <s v="good sales"/>
  </r>
  <r>
    <n v="10481"/>
    <x v="9"/>
    <x v="88"/>
    <x v="1"/>
    <x v="41"/>
    <x v="6"/>
    <n v="250"/>
    <n v="75"/>
    <x v="53"/>
    <x v="0"/>
    <x v="2"/>
    <s v="good sales"/>
  </r>
  <r>
    <n v="10468"/>
    <x v="15"/>
    <x v="89"/>
    <x v="0"/>
    <x v="41"/>
    <x v="4"/>
    <n v="150"/>
    <n v="75"/>
    <x v="34"/>
    <x v="0"/>
    <x v="2"/>
    <s v="low sales"/>
  </r>
  <r>
    <n v="10541"/>
    <x v="17"/>
    <x v="90"/>
    <x v="0"/>
    <x v="42"/>
    <x v="5"/>
    <n v="320"/>
    <n v="77"/>
    <x v="47"/>
    <x v="0"/>
    <x v="0"/>
    <s v="good sal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BFA35-8785-4D29-9BF3-1821077B3719}" name="PivotTable10"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3:K20" firstHeaderRow="1" firstDataRow="1" firstDataCol="1"/>
  <pivotFields count="12">
    <pivotField showAll="0"/>
    <pivotField numFmtId="14" showAll="0"/>
    <pivotField showAll="0"/>
    <pivotField showAll="0"/>
    <pivotField showAll="0"/>
    <pivotField showAll="0">
      <items count="9">
        <item x="7"/>
        <item x="6"/>
        <item x="4"/>
        <item x="5"/>
        <item x="0"/>
        <item x="3"/>
        <item x="1"/>
        <item x="2"/>
        <item t="default"/>
      </items>
    </pivotField>
    <pivotField showAll="0"/>
    <pivotField showAll="0"/>
    <pivotField dataField="1" showAll="0"/>
    <pivotField showAll="0"/>
    <pivotField axis="axisRow" showAll="0">
      <items count="7">
        <item x="2"/>
        <item x="5"/>
        <item x="3"/>
        <item x="1"/>
        <item x="0"/>
        <item x="4"/>
        <item t="default"/>
      </items>
    </pivotField>
    <pivotField showAll="0"/>
  </pivotFields>
  <rowFields count="1">
    <field x="10"/>
  </rowFields>
  <rowItems count="7">
    <i>
      <x/>
    </i>
    <i>
      <x v="1"/>
    </i>
    <i>
      <x v="2"/>
    </i>
    <i>
      <x v="3"/>
    </i>
    <i>
      <x v="4"/>
    </i>
    <i>
      <x v="5"/>
    </i>
    <i t="grand">
      <x/>
    </i>
  </rowItems>
  <colItems count="1">
    <i/>
  </colItems>
  <dataFields count="1">
    <dataField name="Sum of Reven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D8CC22-5D0D-4F36-A581-A90CCDB53FBD}"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2">
    <pivotField showAll="0"/>
    <pivotField numFmtId="14" showAll="0"/>
    <pivotField showAll="0"/>
    <pivotField showAll="0"/>
    <pivotField showAll="0"/>
    <pivotField axis="axisRow" showAll="0">
      <items count="9">
        <item x="7"/>
        <item x="6"/>
        <item x="4"/>
        <item x="5"/>
        <item x="0"/>
        <item x="3"/>
        <item x="1"/>
        <item x="2"/>
        <item t="default"/>
      </items>
    </pivotField>
    <pivotField showAll="0"/>
    <pivotField showAll="0"/>
    <pivotField dataField="1"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Reven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DB1952-10AA-4209-8105-AD0D53FFD0D9}"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10:K11" firstHeaderRow="0" firstDataRow="1" firstDataCol="0"/>
  <pivotFields count="12">
    <pivotField showAll="0"/>
    <pivotField numFmtId="14" showAll="0"/>
    <pivotField showAll="0"/>
    <pivotField showAll="0"/>
    <pivotField showAll="0"/>
    <pivotField showAll="0">
      <items count="9">
        <item x="7"/>
        <item x="6"/>
        <item x="4"/>
        <item x="5"/>
        <item x="0"/>
        <item x="3"/>
        <item x="1"/>
        <item x="2"/>
        <item t="default"/>
      </items>
    </pivotField>
    <pivotField dataField="1" showAll="0"/>
    <pivotField showAll="0"/>
    <pivotField dataField="1" showAll="0"/>
    <pivotField showAll="0"/>
    <pivotField showAll="0"/>
    <pivotField showAll="0"/>
  </pivotFields>
  <rowItems count="1">
    <i/>
  </rowItems>
  <colFields count="1">
    <field x="-2"/>
  </colFields>
  <colItems count="2">
    <i>
      <x/>
    </i>
    <i i="1">
      <x v="1"/>
    </i>
  </colItems>
  <dataFields count="2">
    <dataField name="Sum of Revenue" fld="8" baseField="0" baseItem="0"/>
    <dataField name="Sum of Price" fld="6"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D2DF2-35C8-4BB4-BECD-C0B5269D60DD}"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7" firstHeaderRow="1" firstDataRow="1" firstDataCol="1"/>
  <pivotFields count="12">
    <pivotField showAll="0"/>
    <pivotField numFmtId="14" showAll="0"/>
    <pivotField showAll="0"/>
    <pivotField showAll="0"/>
    <pivotField showAll="0"/>
    <pivotField showAll="0">
      <items count="9">
        <item x="7"/>
        <item x="6"/>
        <item x="4"/>
        <item x="5"/>
        <item x="0"/>
        <item x="3"/>
        <item x="1"/>
        <item x="2"/>
        <item t="default"/>
      </items>
    </pivotField>
    <pivotField showAll="0"/>
    <pivotField showAll="0"/>
    <pivotField dataField="1" showAll="0"/>
    <pivotField axis="axisRow" showAll="0">
      <items count="4">
        <item x="1"/>
        <item x="0"/>
        <item x="2"/>
        <item t="default"/>
      </items>
    </pivotField>
    <pivotField showAll="0"/>
    <pivotField showAll="0"/>
  </pivotFields>
  <rowFields count="1">
    <field x="9"/>
  </rowFields>
  <rowItems count="4">
    <i>
      <x/>
    </i>
    <i>
      <x v="1"/>
    </i>
    <i>
      <x v="2"/>
    </i>
    <i t="grand">
      <x/>
    </i>
  </rowItems>
  <colItems count="1">
    <i/>
  </colItems>
  <dataFields count="1">
    <dataField name="Sum of Revenue" fld="8"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D66B0D-4542-40FC-B3AB-145CD90EDB3E}"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4:H106" firstHeaderRow="1" firstDataRow="1" firstDataCol="1"/>
  <pivotFields count="12">
    <pivotField dataField="1" showAll="0"/>
    <pivotField numFmtId="14" showAll="0"/>
    <pivotField axis="axisRow" showAll="0">
      <items count="92">
        <item x="43"/>
        <item x="48"/>
        <item x="41"/>
        <item x="47"/>
        <item x="8"/>
        <item x="75"/>
        <item x="35"/>
        <item x="90"/>
        <item x="38"/>
        <item x="79"/>
        <item x="73"/>
        <item x="58"/>
        <item x="62"/>
        <item x="76"/>
        <item x="26"/>
        <item x="67"/>
        <item x="15"/>
        <item x="34"/>
        <item x="88"/>
        <item x="2"/>
        <item x="33"/>
        <item x="84"/>
        <item x="5"/>
        <item x="42"/>
        <item x="23"/>
        <item x="25"/>
        <item x="16"/>
        <item x="40"/>
        <item x="30"/>
        <item x="18"/>
        <item x="80"/>
        <item x="20"/>
        <item x="81"/>
        <item x="53"/>
        <item x="68"/>
        <item x="56"/>
        <item x="7"/>
        <item x="70"/>
        <item x="82"/>
        <item x="13"/>
        <item x="89"/>
        <item x="28"/>
        <item x="17"/>
        <item x="36"/>
        <item x="54"/>
        <item x="9"/>
        <item x="78"/>
        <item x="29"/>
        <item x="24"/>
        <item x="3"/>
        <item x="50"/>
        <item x="60"/>
        <item x="71"/>
        <item x="61"/>
        <item x="59"/>
        <item x="57"/>
        <item x="46"/>
        <item x="21"/>
        <item x="45"/>
        <item x="0"/>
        <item x="52"/>
        <item x="14"/>
        <item x="39"/>
        <item x="44"/>
        <item x="86"/>
        <item x="12"/>
        <item x="11"/>
        <item x="87"/>
        <item x="55"/>
        <item x="74"/>
        <item x="1"/>
        <item x="22"/>
        <item x="32"/>
        <item x="10"/>
        <item x="27"/>
        <item x="64"/>
        <item x="4"/>
        <item x="83"/>
        <item x="69"/>
        <item x="37"/>
        <item x="31"/>
        <item x="19"/>
        <item x="51"/>
        <item x="66"/>
        <item x="63"/>
        <item x="72"/>
        <item x="85"/>
        <item x="6"/>
        <item x="77"/>
        <item x="65"/>
        <item x="49"/>
        <item t="default"/>
      </items>
    </pivotField>
    <pivotField showAll="0"/>
    <pivotField showAll="0"/>
    <pivotField showAll="0">
      <items count="9">
        <item x="7"/>
        <item x="6"/>
        <item x="4"/>
        <item x="5"/>
        <item x="0"/>
        <item x="3"/>
        <item x="1"/>
        <item x="2"/>
        <item t="default"/>
      </items>
    </pivotField>
    <pivotField showAll="0"/>
    <pivotField showAll="0"/>
    <pivotField showAll="0"/>
    <pivotField showAll="0"/>
    <pivotField showAll="0"/>
    <pivotField showAll="0"/>
  </pivotFields>
  <rowFields count="1">
    <field x="2"/>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Ord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E99857-FB93-4C4B-BF03-EACFF74946AE}"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4:E17" firstHeaderRow="1" firstDataRow="1" firstDataCol="1"/>
  <pivotFields count="12">
    <pivotField showAll="0"/>
    <pivotField numFmtId="14" showAll="0"/>
    <pivotField showAll="0"/>
    <pivotField axis="axisRow" showAll="0">
      <items count="3">
        <item x="0"/>
        <item x="1"/>
        <item t="default"/>
      </items>
    </pivotField>
    <pivotField showAll="0"/>
    <pivotField showAll="0">
      <items count="9">
        <item x="7"/>
        <item x="6"/>
        <item x="4"/>
        <item x="5"/>
        <item x="0"/>
        <item x="3"/>
        <item x="1"/>
        <item x="2"/>
        <item t="default"/>
      </items>
    </pivotField>
    <pivotField showAll="0"/>
    <pivotField dataField="1" showAll="0"/>
    <pivotField showAll="0"/>
    <pivotField showAll="0"/>
    <pivotField showAll="0"/>
    <pivotField showAll="0"/>
  </pivotFields>
  <rowFields count="1">
    <field x="3"/>
  </rowFields>
  <rowItems count="3">
    <i>
      <x/>
    </i>
    <i>
      <x v="1"/>
    </i>
    <i t="grand">
      <x/>
    </i>
  </rowItems>
  <colItems count="1">
    <i/>
  </colItems>
  <dataFields count="1">
    <dataField name="Sum of Unit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F7A5C2-DCA8-4A20-93BF-F4500B228AA9}"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58" firstHeaderRow="1" firstDataRow="1" firstDataCol="1"/>
  <pivotFields count="12">
    <pivotField showAll="0"/>
    <pivotField numFmtId="14" showAll="0">
      <items count="21">
        <item x="5"/>
        <item x="13"/>
        <item x="1"/>
        <item x="15"/>
        <item x="2"/>
        <item x="16"/>
        <item x="9"/>
        <item x="7"/>
        <item x="4"/>
        <item x="10"/>
        <item x="6"/>
        <item x="14"/>
        <item x="3"/>
        <item x="19"/>
        <item x="12"/>
        <item x="8"/>
        <item x="11"/>
        <item x="18"/>
        <item x="17"/>
        <item x="0"/>
        <item t="default"/>
      </items>
    </pivotField>
    <pivotField showAll="0"/>
    <pivotField showAll="0"/>
    <pivotField axis="axisRow"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9">
        <item x="7"/>
        <item x="6"/>
        <item x="4"/>
        <item x="5"/>
        <item x="0"/>
        <item x="3"/>
        <item x="1"/>
        <item x="2"/>
        <item t="default"/>
      </items>
    </pivotField>
    <pivotField dataField="1" showAll="0"/>
    <pivotField showAll="0"/>
    <pivotField showAll="0"/>
    <pivotField showAll="0"/>
    <pivotField showAll="0"/>
    <pivotField showAll="0"/>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75E60A-1759-416B-A2A5-C26C812625E7}"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9:E12" firstHeaderRow="1" firstDataRow="1" firstDataCol="1"/>
  <pivotFields count="12">
    <pivotField showAll="0"/>
    <pivotField numFmtId="14" showAll="0"/>
    <pivotField showAll="0">
      <items count="92">
        <item x="43"/>
        <item x="48"/>
        <item x="41"/>
        <item x="47"/>
        <item x="8"/>
        <item x="75"/>
        <item x="35"/>
        <item x="90"/>
        <item x="38"/>
        <item x="79"/>
        <item x="73"/>
        <item x="58"/>
        <item x="62"/>
        <item x="76"/>
        <item x="26"/>
        <item x="67"/>
        <item x="15"/>
        <item x="34"/>
        <item x="88"/>
        <item x="2"/>
        <item x="33"/>
        <item x="84"/>
        <item x="5"/>
        <item x="42"/>
        <item x="23"/>
        <item x="25"/>
        <item x="16"/>
        <item x="40"/>
        <item x="30"/>
        <item x="18"/>
        <item x="80"/>
        <item x="20"/>
        <item x="81"/>
        <item x="53"/>
        <item x="68"/>
        <item x="56"/>
        <item x="7"/>
        <item x="70"/>
        <item x="82"/>
        <item x="13"/>
        <item x="89"/>
        <item x="28"/>
        <item x="17"/>
        <item x="36"/>
        <item x="54"/>
        <item x="9"/>
        <item x="78"/>
        <item x="29"/>
        <item x="24"/>
        <item x="3"/>
        <item x="50"/>
        <item x="60"/>
        <item x="71"/>
        <item x="61"/>
        <item x="59"/>
        <item x="57"/>
        <item x="46"/>
        <item x="21"/>
        <item x="45"/>
        <item x="0"/>
        <item x="52"/>
        <item x="14"/>
        <item x="39"/>
        <item x="44"/>
        <item x="86"/>
        <item x="12"/>
        <item x="11"/>
        <item x="87"/>
        <item x="55"/>
        <item x="74"/>
        <item x="1"/>
        <item x="22"/>
        <item x="32"/>
        <item x="10"/>
        <item x="27"/>
        <item x="64"/>
        <item x="4"/>
        <item x="83"/>
        <item x="69"/>
        <item x="37"/>
        <item x="31"/>
        <item x="19"/>
        <item x="51"/>
        <item x="66"/>
        <item x="63"/>
        <item x="72"/>
        <item x="85"/>
        <item x="6"/>
        <item x="77"/>
        <item x="65"/>
        <item x="49"/>
        <item t="default"/>
      </items>
    </pivotField>
    <pivotField axis="axisRow" showAll="0">
      <items count="3">
        <item x="0"/>
        <item x="1"/>
        <item t="default"/>
      </items>
    </pivotField>
    <pivotField showAll="0"/>
    <pivotField showAll="0">
      <items count="9">
        <item x="7"/>
        <item x="6"/>
        <item x="4"/>
        <item x="5"/>
        <item x="0"/>
        <item x="3"/>
        <item x="1"/>
        <item x="2"/>
        <item t="default"/>
      </items>
    </pivotField>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Price" fld="6"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802DB5-C69F-49F8-A935-9F9BC0C7592E}"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H12" firstHeaderRow="1" firstDataRow="1" firstDataCol="1"/>
  <pivotFields count="12">
    <pivotField showAll="0"/>
    <pivotField numFmtId="14" showAll="0"/>
    <pivotField showAll="0"/>
    <pivotField showAll="0"/>
    <pivotField showAll="0"/>
    <pivotField axis="axisRow" showAll="0">
      <items count="9">
        <item x="7"/>
        <item x="6"/>
        <item x="4"/>
        <item x="5"/>
        <item x="0"/>
        <item x="3"/>
        <item x="1"/>
        <item x="2"/>
        <item t="default"/>
      </items>
    </pivotField>
    <pivotField showAll="0"/>
    <pivotField showAll="0"/>
    <pivotField showAll="0"/>
    <pivotField showAll="0"/>
    <pivotField dataField="1" showAll="0">
      <items count="7">
        <item x="2"/>
        <item x="5"/>
        <item x="3"/>
        <item x="1"/>
        <item x="0"/>
        <item x="4"/>
        <item t="default"/>
      </items>
    </pivotField>
    <pivotField showAll="0"/>
  </pivotFields>
  <rowFields count="1">
    <field x="5"/>
  </rowFields>
  <rowItems count="9">
    <i>
      <x/>
    </i>
    <i>
      <x v="1"/>
    </i>
    <i>
      <x v="2"/>
    </i>
    <i>
      <x v="3"/>
    </i>
    <i>
      <x v="4"/>
    </i>
    <i>
      <x v="5"/>
    </i>
    <i>
      <x v="6"/>
    </i>
    <i>
      <x v="7"/>
    </i>
    <i t="grand">
      <x/>
    </i>
  </rowItems>
  <colItems count="1">
    <i/>
  </colItems>
  <dataFields count="1">
    <dataField name="Count of Salesperson"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E2BE99-8DA1-4D50-B658-F5B7A61783C2}"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7" firstHeaderRow="1" firstDataRow="1" firstDataCol="1"/>
  <pivotFields count="12">
    <pivotField showAll="0"/>
    <pivotField numFmtId="14" showAll="0"/>
    <pivotField showAll="0"/>
    <pivotField showAll="0">
      <items count="3">
        <item x="0"/>
        <item x="1"/>
        <item t="default"/>
      </items>
    </pivotField>
    <pivotField showAll="0"/>
    <pivotField showAll="0">
      <items count="9">
        <item x="7"/>
        <item x="6"/>
        <item x="4"/>
        <item x="5"/>
        <item x="0"/>
        <item x="3"/>
        <item x="1"/>
        <item x="2"/>
        <item t="default"/>
      </items>
    </pivotField>
    <pivotField dataField="1" showAll="0"/>
    <pivotField showAll="0"/>
    <pivotField showAll="0">
      <items count="58">
        <item x="5"/>
        <item x="21"/>
        <item x="3"/>
        <item x="31"/>
        <item x="23"/>
        <item x="55"/>
        <item x="4"/>
        <item x="2"/>
        <item x="8"/>
        <item x="18"/>
        <item x="9"/>
        <item x="38"/>
        <item x="10"/>
        <item x="1"/>
        <item x="12"/>
        <item x="0"/>
        <item x="28"/>
        <item x="11"/>
        <item x="45"/>
        <item x="17"/>
        <item x="13"/>
        <item x="40"/>
        <item x="15"/>
        <item x="34"/>
        <item x="30"/>
        <item x="29"/>
        <item x="6"/>
        <item x="20"/>
        <item x="19"/>
        <item x="42"/>
        <item x="43"/>
        <item x="7"/>
        <item x="44"/>
        <item x="16"/>
        <item x="14"/>
        <item x="53"/>
        <item x="32"/>
        <item x="22"/>
        <item x="49"/>
        <item x="41"/>
        <item x="25"/>
        <item x="56"/>
        <item x="51"/>
        <item x="35"/>
        <item x="24"/>
        <item x="47"/>
        <item x="54"/>
        <item x="52"/>
        <item x="39"/>
        <item x="37"/>
        <item x="48"/>
        <item x="36"/>
        <item x="46"/>
        <item x="27"/>
        <item x="33"/>
        <item x="26"/>
        <item x="50"/>
        <item t="default"/>
      </items>
    </pivotField>
    <pivotField axis="axisRow" showAll="0">
      <items count="4">
        <item x="1"/>
        <item x="0"/>
        <item x="2"/>
        <item t="default"/>
      </items>
    </pivotField>
    <pivotField showAll="0"/>
    <pivotField showAll="0"/>
  </pivotFields>
  <rowFields count="1">
    <field x="9"/>
  </rowFields>
  <rowItems count="4">
    <i>
      <x/>
    </i>
    <i>
      <x v="1"/>
    </i>
    <i>
      <x v="2"/>
    </i>
    <i t="grand">
      <x/>
    </i>
  </rowItems>
  <colItems count="1">
    <i/>
  </colItems>
  <dataFields count="1">
    <dataField name="Sum of Price" fld="6"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28493E-9D62-48B1-8FF3-4F9650E23E39}" autoFormatId="16" applyNumberFormats="0" applyBorderFormats="0" applyFontFormats="0" applyPatternFormats="0" applyAlignmentFormats="0" applyWidthHeightFormats="0">
  <queryTableRefresh nextId="13" unboundColumnsRight="1">
    <queryTableFields count="12">
      <queryTableField id="1" name="Order ID" tableColumnId="1"/>
      <queryTableField id="2" name="Date" tableColumnId="2"/>
      <queryTableField id="3" name="full name" tableColumnId="3"/>
      <queryTableField id="4" name="Gender" tableColumnId="4"/>
      <queryTableField id="5" name="Age" tableColumnId="5"/>
      <queryTableField id="6" name="Country" tableColumnId="6"/>
      <queryTableField id="7" name="Price" tableColumnId="7"/>
      <queryTableField id="8" name="Units" tableColumnId="8"/>
      <queryTableField id="9" name="Revenue" tableColumnId="9"/>
      <queryTableField id="10" name="Payment _x000a_Method" tableColumnId="10"/>
      <queryTableField id="11" name="Salesperson"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AC9405B-B113-4E96-9F85-493B417C3E2C}" sourceName="Country">
  <pivotTables>
    <pivotTable tabId="5" name="PivotTable1"/>
  </pivotTables>
  <data>
    <tabular pivotCacheId="560976987">
      <items count="8">
        <i x="7" s="1"/>
        <i x="6" s="1"/>
        <i x="4" s="1"/>
        <i x="5"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_Method" xr10:uid="{4E4E3D5F-75A8-4254-B70D-059199B71BD6}" sourceName="Payment _x000a_Method">
  <pivotTables>
    <pivotTable tabId="5" name="PivotTable2"/>
  </pivotTables>
  <data>
    <tabular pivotCacheId="56097698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2BC988-1870-41FB-8F78-DC7D2E6B8FDC}" sourceName="Gender">
  <pivotTables>
    <pivotTable tabId="5" name="PivotTable4"/>
  </pivotTables>
  <data>
    <tabular pivotCacheId="56097698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C38BE15-981D-4C62-A37E-3AA046C7ECBB}" sourceName="Gender">
  <pivotTables>
    <pivotTable tabId="5" name="PivotTable6"/>
  </pivotTables>
  <data>
    <tabular pivotCacheId="56097698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_Method1" xr10:uid="{26BFA364-D9DA-46A1-82CC-1D18849C55D8}" sourceName="Payment _x000a_Method">
  <pivotTables>
    <pivotTable tabId="5" name="PivotTable8"/>
  </pivotTables>
  <data>
    <tabular pivotCacheId="560976987">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0387DCE-6C99-48E1-9D9B-4B3FA6DBD650}" sourceName="Salesperson">
  <pivotTables>
    <pivotTable tabId="5" name="PivotTable3"/>
  </pivotTables>
  <data>
    <tabular pivotCacheId="560976987">
      <items count="6">
        <i x="2" s="1"/>
        <i x="5"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647E25-AFC9-405E-9815-0FBC28A97DBB}" cache="Slicer_Country" caption="Country" rowHeight="262466"/>
  <slicer name="Payment _x000a_Method" xr10:uid="{E8ACFBE2-D6E2-419F-B16E-4661A3274283}" cache="Slicer_Payment__Method" caption="Payment _x000a_Method" rowHeight="262466"/>
  <slicer name="Gender" xr10:uid="{7026AE11-F9A4-46F5-98A0-6BF9456A4390}" cache="Slicer_Gender" caption="Gender" rowHeight="262466"/>
  <slicer name="Gender 1" xr10:uid="{312693D6-4278-44EB-85D0-C023C00C2E4C}" cache="Slicer_Gender1" caption="Gender" rowHeight="262466"/>
  <slicer name="Payment _x000a_Method 1" xr10:uid="{A9904036-3329-4A70-A8F5-41CF1E0EE640}" cache="Slicer_Payment__Method1" caption="Payment _x000a_Method" rowHeight="262466"/>
  <slicer name="Salesperson" xr10:uid="{3263CBF0-EFD9-44A5-A01C-4D98FB3CFAAF}" cache="Slicer_Salesperson" caption="Salesperson" rowHeight="262466"/>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F6D37-109F-4297-8710-0317CBDAC9E4}" name="Table1" displayName="Table1" ref="B2:M100" totalsRowShown="0" headerRowDxfId="4">
  <autoFilter ref="B2:M100" xr:uid="{C92ACECD-3AAF-415C-AF2C-FB8148297F16}"/>
  <tableColumns count="12">
    <tableColumn id="1" xr3:uid="{C0993D17-43E5-449E-83ED-FF2103A01A38}" name="Order ID" dataDxfId="3"/>
    <tableColumn id="2" xr3:uid="{7F8967FF-A15A-440A-9F26-CBB7BFCC2248}" name="Date" dataDxfId="2"/>
    <tableColumn id="3" xr3:uid="{2C62C280-5A81-442E-BA77-7F2B2C880203}" name="First"/>
    <tableColumn id="4" xr3:uid="{63A9206D-FF32-4072-8681-6137C618C557}" name="Last"/>
    <tableColumn id="5" xr3:uid="{1A6FA137-336A-40E1-8609-65A7513A57D4}" name="Gender"/>
    <tableColumn id="6" xr3:uid="{3D72A5D1-4821-445A-B3F7-A41B5DE9C988}" name="Age" dataDxfId="1"/>
    <tableColumn id="7" xr3:uid="{D2F41D12-7F9C-4DC8-82C2-4F60E02A05C6}" name="Country"/>
    <tableColumn id="8" xr3:uid="{B999690B-D126-4F78-9DEC-CE1CB8E9F69C}" name="Price"/>
    <tableColumn id="9" xr3:uid="{4EFB38DC-8310-48A6-93E8-506062CCB888}" name="Units"/>
    <tableColumn id="10" xr3:uid="{35ADF005-15A4-480F-9FE3-572A2B715A71}" name="Revenue"/>
    <tableColumn id="11" xr3:uid="{8DD4F18B-66BF-41A5-9E6D-64D295FCDBCE}" name="Payment _x000a_Method"/>
    <tableColumn id="12" xr3:uid="{3CC63D7E-BDFD-45E2-A70A-DE6F1B383713}" name="Salespers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ACF503-5650-4B21-9CE9-9614D89EEBD5}" name="Table1_2" displayName="Table1_2" ref="A1:L92" tableType="queryTable" totalsRowShown="0">
  <autoFilter ref="A1:L92" xr:uid="{DC2EE99D-33B0-4817-9FB7-94D3C09EA013}"/>
  <tableColumns count="12">
    <tableColumn id="1" xr3:uid="{46EE56EE-FE53-4F5F-9314-541741108149}" uniqueName="1" name="Order ID" queryTableFieldId="1"/>
    <tableColumn id="2" xr3:uid="{1471D18E-23E8-46F6-89EC-C539CF7E8DA7}" uniqueName="2" name="Date" queryTableFieldId="2" dataDxfId="10"/>
    <tableColumn id="3" xr3:uid="{DBDE9C7B-0305-4A38-B5E6-BF955DC946B3}" uniqueName="3" name="full name" queryTableFieldId="3" dataDxfId="9"/>
    <tableColumn id="4" xr3:uid="{A3F66B4C-C59C-4900-859A-055A9F9C6FA5}" uniqueName="4" name="Gender" queryTableFieldId="4" dataDxfId="8"/>
    <tableColumn id="5" xr3:uid="{8DC6D4D8-2835-4B04-9F20-A88DF2CCA061}" uniqueName="5" name="Age" queryTableFieldId="5"/>
    <tableColumn id="6" xr3:uid="{F32E0669-BEBE-4A14-8BC0-3A4F06B22D79}" uniqueName="6" name="Country" queryTableFieldId="6" dataDxfId="7"/>
    <tableColumn id="7" xr3:uid="{15ACE187-8D1B-4CE3-A3DA-0CA1781BDC16}" uniqueName="7" name="Price" queryTableFieldId="7"/>
    <tableColumn id="8" xr3:uid="{9764E361-A7E0-4F40-9C38-59659FBAA5E4}" uniqueName="8" name="Units" queryTableFieldId="8"/>
    <tableColumn id="9" xr3:uid="{49736F11-1076-44EF-A1C4-BDA9D944C6CC}" uniqueName="9" name="Revenue" queryTableFieldId="9"/>
    <tableColumn id="10" xr3:uid="{1BF850B7-EE39-4F84-85AD-40302E0F18E9}" uniqueName="10" name="Payment _x000a_Method" queryTableFieldId="10" dataDxfId="6"/>
    <tableColumn id="11" xr3:uid="{5D892F91-F30D-4666-B37B-BC9ED61402BE}" uniqueName="11" name="Salesperson" queryTableFieldId="11" dataDxfId="5"/>
    <tableColumn id="12" xr3:uid="{BE2E2EF6-96F3-423A-9030-366495F75E8B}" uniqueName="12" name="if statement" queryTableFieldId="12" dataDxfId="0">
      <calculatedColumnFormula>IF(Table1_2[[#This Row],[Price]]&lt;200, "low sales", "good 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894B70F-CE66-4398-9325-BB8835FC2D90}">
  <we:reference id="wa200001977" version="1.0.0.0" store="en-US" storeType="OMEX"/>
  <we:alternateReferences>
    <we:reference id="WA200001977" version="1.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40D5-59B9-8549-AC9B-04DDD9AAED3D}">
  <dimension ref="B2:M100"/>
  <sheetViews>
    <sheetView tabSelected="1" topLeftCell="A2" zoomScale="80" zoomScaleNormal="80" workbookViewId="0">
      <selection activeCell="O13" sqref="O13"/>
    </sheetView>
  </sheetViews>
  <sheetFormatPr defaultColWidth="10.6640625" defaultRowHeight="15.5" x14ac:dyDescent="0.35"/>
  <cols>
    <col min="2" max="2" width="9.6640625" customWidth="1"/>
    <col min="3" max="3" width="10.83203125" style="2"/>
    <col min="7" max="7" width="5.83203125" style="2" customWidth="1"/>
    <col min="8" max="8" width="9.1640625" customWidth="1"/>
    <col min="9" max="9" width="6.75" customWidth="1"/>
    <col min="10" max="10" width="7" customWidth="1"/>
    <col min="11" max="11" width="9.9140625" customWidth="1"/>
    <col min="12" max="12" width="10.6640625" bestFit="1" customWidth="1"/>
    <col min="13" max="13" width="14.6640625" bestFit="1" customWidth="1"/>
  </cols>
  <sheetData>
    <row r="2" spans="2:13" ht="31" x14ac:dyDescent="0.35">
      <c r="B2" s="4" t="s">
        <v>0</v>
      </c>
      <c r="C2" s="5" t="s">
        <v>1</v>
      </c>
      <c r="D2" s="4" t="s">
        <v>2</v>
      </c>
      <c r="E2" s="4" t="s">
        <v>3</v>
      </c>
      <c r="F2" s="4" t="s">
        <v>4</v>
      </c>
      <c r="G2" s="5" t="s">
        <v>5</v>
      </c>
      <c r="H2" s="4" t="s">
        <v>6</v>
      </c>
      <c r="I2" s="4" t="s">
        <v>7</v>
      </c>
      <c r="J2" s="4" t="s">
        <v>8</v>
      </c>
      <c r="K2" s="4" t="s">
        <v>9</v>
      </c>
      <c r="L2" s="3" t="s">
        <v>10</v>
      </c>
      <c r="M2" s="4" t="s">
        <v>11</v>
      </c>
    </row>
    <row r="3" spans="2:13" x14ac:dyDescent="0.35">
      <c r="B3" s="1">
        <v>10507</v>
      </c>
      <c r="C3" s="2">
        <v>45095</v>
      </c>
      <c r="D3" t="s">
        <v>12</v>
      </c>
      <c r="E3" t="s">
        <v>13</v>
      </c>
      <c r="F3" t="s">
        <v>14</v>
      </c>
      <c r="G3" s="2">
        <v>55</v>
      </c>
      <c r="H3" t="s">
        <v>15</v>
      </c>
      <c r="I3">
        <v>400</v>
      </c>
      <c r="J3">
        <v>91</v>
      </c>
      <c r="K3">
        <v>36400</v>
      </c>
      <c r="L3" t="s">
        <v>16</v>
      </c>
      <c r="M3" t="s">
        <v>17</v>
      </c>
    </row>
    <row r="4" spans="2:13" x14ac:dyDescent="0.35">
      <c r="B4" s="1">
        <v>10534</v>
      </c>
      <c r="C4" s="2">
        <v>45100</v>
      </c>
      <c r="D4" t="s">
        <v>18</v>
      </c>
      <c r="E4" t="s">
        <v>19</v>
      </c>
      <c r="F4" t="s">
        <v>14</v>
      </c>
      <c r="G4" s="2">
        <v>60</v>
      </c>
      <c r="H4" t="s">
        <v>20</v>
      </c>
      <c r="I4">
        <v>400</v>
      </c>
      <c r="J4">
        <v>83.6</v>
      </c>
      <c r="K4">
        <v>33440</v>
      </c>
      <c r="L4" t="s">
        <v>21</v>
      </c>
      <c r="M4" t="s">
        <v>22</v>
      </c>
    </row>
    <row r="5" spans="2:13" x14ac:dyDescent="0.35">
      <c r="B5" s="1">
        <v>10537</v>
      </c>
      <c r="C5" s="2">
        <v>45101</v>
      </c>
      <c r="D5" t="s">
        <v>23</v>
      </c>
      <c r="E5" t="s">
        <v>24</v>
      </c>
      <c r="F5" t="s">
        <v>14</v>
      </c>
      <c r="G5" s="2">
        <v>58</v>
      </c>
      <c r="H5" t="s">
        <v>15</v>
      </c>
      <c r="I5">
        <v>320</v>
      </c>
      <c r="J5">
        <v>83.6</v>
      </c>
      <c r="K5">
        <v>26752</v>
      </c>
      <c r="L5" t="s">
        <v>16</v>
      </c>
      <c r="M5" t="s">
        <v>25</v>
      </c>
    </row>
    <row r="6" spans="2:13" x14ac:dyDescent="0.35">
      <c r="B6" s="1">
        <v>10538</v>
      </c>
      <c r="C6" s="2">
        <v>45101</v>
      </c>
      <c r="D6" t="s">
        <v>26</v>
      </c>
      <c r="E6" t="s">
        <v>27</v>
      </c>
      <c r="F6" t="s">
        <v>14</v>
      </c>
      <c r="G6" s="2">
        <v>49</v>
      </c>
      <c r="H6" t="s">
        <v>15</v>
      </c>
      <c r="I6">
        <v>320</v>
      </c>
      <c r="J6">
        <v>83.6</v>
      </c>
      <c r="K6">
        <v>26752</v>
      </c>
      <c r="L6" t="s">
        <v>16</v>
      </c>
      <c r="M6" t="s">
        <v>28</v>
      </c>
    </row>
    <row r="7" spans="2:13" x14ac:dyDescent="0.35">
      <c r="B7" s="1">
        <v>10542</v>
      </c>
      <c r="C7" s="2">
        <v>45102</v>
      </c>
      <c r="D7" t="s">
        <v>29</v>
      </c>
      <c r="E7" t="s">
        <v>30</v>
      </c>
      <c r="F7" t="s">
        <v>14</v>
      </c>
      <c r="G7" s="2">
        <v>42</v>
      </c>
      <c r="H7" t="s">
        <v>20</v>
      </c>
      <c r="I7">
        <v>400</v>
      </c>
      <c r="J7">
        <v>83.6</v>
      </c>
      <c r="K7">
        <v>33440</v>
      </c>
      <c r="L7" t="s">
        <v>16</v>
      </c>
      <c r="M7" t="s">
        <v>31</v>
      </c>
    </row>
    <row r="8" spans="2:13" x14ac:dyDescent="0.35">
      <c r="B8" s="1">
        <v>10547</v>
      </c>
      <c r="C8" s="2">
        <v>45103</v>
      </c>
      <c r="D8" t="s">
        <v>32</v>
      </c>
      <c r="E8" t="s">
        <v>33</v>
      </c>
      <c r="F8" t="s">
        <v>34</v>
      </c>
      <c r="G8" s="2">
        <v>51</v>
      </c>
      <c r="H8" t="s">
        <v>35</v>
      </c>
      <c r="I8">
        <v>250</v>
      </c>
      <c r="J8">
        <v>83.6</v>
      </c>
      <c r="K8">
        <v>20900</v>
      </c>
      <c r="L8" t="s">
        <v>16</v>
      </c>
      <c r="M8" t="s">
        <v>36</v>
      </c>
    </row>
    <row r="9" spans="2:13" x14ac:dyDescent="0.35">
      <c r="B9" s="1">
        <v>10485</v>
      </c>
      <c r="C9" s="2">
        <v>45091</v>
      </c>
      <c r="D9" t="s">
        <v>37</v>
      </c>
      <c r="E9" t="s">
        <v>38</v>
      </c>
      <c r="F9" t="s">
        <v>14</v>
      </c>
      <c r="G9" s="2">
        <v>51</v>
      </c>
      <c r="H9" t="s">
        <v>39</v>
      </c>
      <c r="I9">
        <v>320</v>
      </c>
      <c r="J9">
        <v>82</v>
      </c>
      <c r="K9">
        <v>26240</v>
      </c>
      <c r="L9" t="s">
        <v>16</v>
      </c>
      <c r="M9" t="s">
        <v>40</v>
      </c>
    </row>
    <row r="10" spans="2:13" x14ac:dyDescent="0.35">
      <c r="B10" s="1">
        <v>10453</v>
      </c>
      <c r="C10" s="2">
        <v>45084</v>
      </c>
      <c r="D10" t="s">
        <v>41</v>
      </c>
      <c r="E10" t="s">
        <v>42</v>
      </c>
      <c r="F10" t="s">
        <v>34</v>
      </c>
      <c r="G10" s="2">
        <v>50</v>
      </c>
      <c r="H10" t="s">
        <v>43</v>
      </c>
      <c r="I10">
        <v>250</v>
      </c>
      <c r="J10">
        <v>80</v>
      </c>
      <c r="K10">
        <v>20000</v>
      </c>
      <c r="L10" t="s">
        <v>44</v>
      </c>
      <c r="M10" t="s">
        <v>25</v>
      </c>
    </row>
    <row r="11" spans="2:13" x14ac:dyDescent="0.35">
      <c r="B11" s="1">
        <v>10477</v>
      </c>
      <c r="C11" s="2">
        <v>45089</v>
      </c>
      <c r="D11" t="s">
        <v>45</v>
      </c>
      <c r="E11" t="s">
        <v>46</v>
      </c>
      <c r="F11" t="s">
        <v>34</v>
      </c>
      <c r="G11" s="2">
        <v>59</v>
      </c>
      <c r="H11" t="s">
        <v>15</v>
      </c>
      <c r="I11">
        <v>150</v>
      </c>
      <c r="J11">
        <v>80</v>
      </c>
      <c r="K11">
        <v>12000</v>
      </c>
      <c r="L11" t="s">
        <v>16</v>
      </c>
      <c r="M11" t="s">
        <v>47</v>
      </c>
    </row>
    <row r="12" spans="2:13" x14ac:dyDescent="0.35">
      <c r="B12" s="1">
        <v>10486</v>
      </c>
      <c r="C12" s="2">
        <v>45091</v>
      </c>
      <c r="D12" t="s">
        <v>48</v>
      </c>
      <c r="E12" t="s">
        <v>49</v>
      </c>
      <c r="F12" t="s">
        <v>34</v>
      </c>
      <c r="G12" s="2">
        <v>48</v>
      </c>
      <c r="H12" t="s">
        <v>50</v>
      </c>
      <c r="I12">
        <v>150</v>
      </c>
      <c r="J12">
        <v>80</v>
      </c>
      <c r="K12">
        <v>12000</v>
      </c>
      <c r="L12" t="s">
        <v>16</v>
      </c>
      <c r="M12" t="s">
        <v>51</v>
      </c>
    </row>
    <row r="13" spans="2:13" x14ac:dyDescent="0.35">
      <c r="B13" s="1">
        <v>10490</v>
      </c>
      <c r="C13" s="2">
        <v>45092</v>
      </c>
      <c r="D13" t="s">
        <v>52</v>
      </c>
      <c r="E13" t="s">
        <v>53</v>
      </c>
      <c r="F13" t="s">
        <v>34</v>
      </c>
      <c r="G13" s="2">
        <v>45</v>
      </c>
      <c r="H13" t="s">
        <v>39</v>
      </c>
      <c r="I13">
        <v>150</v>
      </c>
      <c r="J13">
        <v>80</v>
      </c>
      <c r="K13">
        <v>12000</v>
      </c>
      <c r="L13" t="s">
        <v>16</v>
      </c>
      <c r="M13" t="s">
        <v>28</v>
      </c>
    </row>
    <row r="14" spans="2:13" x14ac:dyDescent="0.35">
      <c r="B14" s="1">
        <v>10502</v>
      </c>
      <c r="C14" s="2">
        <v>45094</v>
      </c>
      <c r="D14" t="s">
        <v>54</v>
      </c>
      <c r="E14" t="s">
        <v>55</v>
      </c>
      <c r="F14" t="s">
        <v>34</v>
      </c>
      <c r="G14" s="2">
        <v>56</v>
      </c>
      <c r="H14" t="s">
        <v>43</v>
      </c>
      <c r="I14">
        <v>320</v>
      </c>
      <c r="J14">
        <v>80</v>
      </c>
      <c r="K14">
        <v>25600</v>
      </c>
      <c r="L14" t="s">
        <v>16</v>
      </c>
      <c r="M14" t="s">
        <v>28</v>
      </c>
    </row>
    <row r="15" spans="2:13" x14ac:dyDescent="0.35">
      <c r="B15" s="1">
        <v>10523</v>
      </c>
      <c r="C15" s="2">
        <v>45098</v>
      </c>
      <c r="D15" t="s">
        <v>56</v>
      </c>
      <c r="E15" t="s">
        <v>57</v>
      </c>
      <c r="F15" t="s">
        <v>14</v>
      </c>
      <c r="G15" s="2">
        <v>47</v>
      </c>
      <c r="H15" t="s">
        <v>39</v>
      </c>
      <c r="I15">
        <v>400</v>
      </c>
      <c r="J15">
        <v>80</v>
      </c>
      <c r="K15">
        <v>32000</v>
      </c>
      <c r="L15" t="s">
        <v>21</v>
      </c>
      <c r="M15" t="s">
        <v>58</v>
      </c>
    </row>
    <row r="16" spans="2:13" x14ac:dyDescent="0.35">
      <c r="B16" s="1">
        <v>10525</v>
      </c>
      <c r="C16" s="2">
        <v>45099</v>
      </c>
      <c r="D16" t="s">
        <v>59</v>
      </c>
      <c r="E16" t="s">
        <v>60</v>
      </c>
      <c r="F16" t="s">
        <v>14</v>
      </c>
      <c r="G16" s="2">
        <v>60</v>
      </c>
      <c r="H16" t="s">
        <v>43</v>
      </c>
      <c r="I16">
        <v>320</v>
      </c>
      <c r="J16">
        <v>79.8</v>
      </c>
      <c r="K16">
        <v>25536</v>
      </c>
      <c r="L16" t="s">
        <v>21</v>
      </c>
      <c r="M16" t="s">
        <v>61</v>
      </c>
    </row>
    <row r="17" spans="2:13" x14ac:dyDescent="0.35">
      <c r="B17" s="1">
        <v>10535</v>
      </c>
      <c r="C17" s="2">
        <v>45101</v>
      </c>
      <c r="D17" t="s">
        <v>62</v>
      </c>
      <c r="E17" t="s">
        <v>63</v>
      </c>
      <c r="F17" t="s">
        <v>14</v>
      </c>
      <c r="G17" s="2">
        <v>44</v>
      </c>
      <c r="H17" t="s">
        <v>20</v>
      </c>
      <c r="I17">
        <v>400</v>
      </c>
      <c r="J17">
        <v>79.599999999999994</v>
      </c>
      <c r="K17">
        <v>31839.999999999996</v>
      </c>
      <c r="L17" t="s">
        <v>16</v>
      </c>
      <c r="M17" t="s">
        <v>25</v>
      </c>
    </row>
    <row r="18" spans="2:13" x14ac:dyDescent="0.35">
      <c r="B18" s="1">
        <v>10461</v>
      </c>
      <c r="C18" s="2">
        <v>45086</v>
      </c>
      <c r="D18" t="s">
        <v>64</v>
      </c>
      <c r="E18" t="s">
        <v>65</v>
      </c>
      <c r="F18" t="s">
        <v>34</v>
      </c>
      <c r="G18" s="2">
        <v>57</v>
      </c>
      <c r="H18" t="s">
        <v>39</v>
      </c>
      <c r="I18">
        <v>400</v>
      </c>
      <c r="J18">
        <v>76.000000000000014</v>
      </c>
      <c r="K18">
        <v>30400.000000000007</v>
      </c>
      <c r="L18" t="s">
        <v>16</v>
      </c>
      <c r="M18" t="s">
        <v>66</v>
      </c>
    </row>
    <row r="19" spans="2:13" x14ac:dyDescent="0.35">
      <c r="B19" s="1">
        <v>10506</v>
      </c>
      <c r="C19" s="2">
        <v>45095</v>
      </c>
      <c r="D19" t="s">
        <v>67</v>
      </c>
      <c r="E19" t="s">
        <v>68</v>
      </c>
      <c r="F19" t="s">
        <v>14</v>
      </c>
      <c r="G19" s="2">
        <v>56</v>
      </c>
      <c r="H19" t="s">
        <v>15</v>
      </c>
      <c r="I19">
        <v>150</v>
      </c>
      <c r="J19">
        <v>76.000000000000014</v>
      </c>
      <c r="K19">
        <v>11400.000000000002</v>
      </c>
      <c r="L19" t="s">
        <v>16</v>
      </c>
      <c r="M19" t="s">
        <v>25</v>
      </c>
    </row>
    <row r="20" spans="2:13" x14ac:dyDescent="0.35">
      <c r="B20" s="1">
        <v>10531</v>
      </c>
      <c r="C20" s="2">
        <v>45100</v>
      </c>
      <c r="D20" t="s">
        <v>69</v>
      </c>
      <c r="E20" t="s">
        <v>70</v>
      </c>
      <c r="F20" t="s">
        <v>14</v>
      </c>
      <c r="G20" s="2">
        <v>53</v>
      </c>
      <c r="H20" t="s">
        <v>20</v>
      </c>
      <c r="I20">
        <v>400</v>
      </c>
      <c r="J20">
        <v>76.000000000000014</v>
      </c>
      <c r="K20">
        <v>30400.000000000007</v>
      </c>
      <c r="L20" t="s">
        <v>21</v>
      </c>
      <c r="M20" t="s">
        <v>58</v>
      </c>
    </row>
    <row r="21" spans="2:13" x14ac:dyDescent="0.35">
      <c r="B21" s="1">
        <v>10536</v>
      </c>
      <c r="C21" s="2">
        <v>45101</v>
      </c>
      <c r="D21" t="s">
        <v>71</v>
      </c>
      <c r="E21" t="s">
        <v>72</v>
      </c>
      <c r="F21" t="s">
        <v>14</v>
      </c>
      <c r="G21" s="2">
        <v>45</v>
      </c>
      <c r="H21" t="s">
        <v>15</v>
      </c>
      <c r="I21">
        <v>150</v>
      </c>
      <c r="J21">
        <v>76.000000000000014</v>
      </c>
      <c r="K21">
        <v>11400.000000000002</v>
      </c>
      <c r="L21" t="s">
        <v>16</v>
      </c>
      <c r="M21" t="s">
        <v>25</v>
      </c>
    </row>
    <row r="22" spans="2:13" x14ac:dyDescent="0.35">
      <c r="B22" s="1">
        <v>10541</v>
      </c>
      <c r="C22" s="2">
        <v>45102</v>
      </c>
      <c r="D22" t="s">
        <v>73</v>
      </c>
      <c r="E22" t="s">
        <v>74</v>
      </c>
      <c r="F22" t="s">
        <v>14</v>
      </c>
      <c r="G22" s="2">
        <v>68</v>
      </c>
      <c r="H22" t="s">
        <v>20</v>
      </c>
      <c r="I22">
        <v>320</v>
      </c>
      <c r="J22">
        <v>76.000000000000014</v>
      </c>
      <c r="K22">
        <v>24320.000000000004</v>
      </c>
      <c r="L22" t="s">
        <v>16</v>
      </c>
      <c r="M22" t="s">
        <v>36</v>
      </c>
    </row>
    <row r="23" spans="2:13" x14ac:dyDescent="0.35">
      <c r="B23" s="1">
        <v>10546</v>
      </c>
      <c r="C23" s="2">
        <v>45103</v>
      </c>
      <c r="D23" t="s">
        <v>75</v>
      </c>
      <c r="E23" t="s">
        <v>76</v>
      </c>
      <c r="F23" t="s">
        <v>34</v>
      </c>
      <c r="G23" s="2">
        <v>54</v>
      </c>
      <c r="H23" t="s">
        <v>39</v>
      </c>
      <c r="I23">
        <v>320</v>
      </c>
      <c r="J23">
        <v>76.000000000000014</v>
      </c>
      <c r="K23">
        <v>24320.000000000004</v>
      </c>
      <c r="L23" t="s">
        <v>16</v>
      </c>
      <c r="M23" t="s">
        <v>36</v>
      </c>
    </row>
    <row r="24" spans="2:13" x14ac:dyDescent="0.35">
      <c r="B24" s="1">
        <v>10501</v>
      </c>
      <c r="C24" s="2">
        <v>45094</v>
      </c>
      <c r="D24" t="s">
        <v>77</v>
      </c>
      <c r="E24" t="s">
        <v>78</v>
      </c>
      <c r="F24" t="s">
        <v>34</v>
      </c>
      <c r="G24" s="2">
        <v>40</v>
      </c>
      <c r="H24" t="s">
        <v>43</v>
      </c>
      <c r="I24">
        <v>320</v>
      </c>
      <c r="J24">
        <v>76</v>
      </c>
      <c r="K24">
        <v>24320</v>
      </c>
      <c r="L24" t="s">
        <v>16</v>
      </c>
      <c r="M24" t="s">
        <v>25</v>
      </c>
    </row>
    <row r="25" spans="2:13" x14ac:dyDescent="0.35">
      <c r="B25" s="1">
        <v>10456</v>
      </c>
      <c r="C25" s="2">
        <v>45085</v>
      </c>
      <c r="D25" t="s">
        <v>79</v>
      </c>
      <c r="E25" t="s">
        <v>80</v>
      </c>
      <c r="F25" t="s">
        <v>34</v>
      </c>
      <c r="G25" s="2">
        <v>49</v>
      </c>
      <c r="H25" t="s">
        <v>50</v>
      </c>
      <c r="I25">
        <v>320</v>
      </c>
      <c r="J25">
        <v>75</v>
      </c>
      <c r="K25">
        <v>24000</v>
      </c>
      <c r="L25" t="s">
        <v>16</v>
      </c>
      <c r="M25" t="s">
        <v>81</v>
      </c>
    </row>
    <row r="26" spans="2:13" x14ac:dyDescent="0.35">
      <c r="B26" s="1">
        <v>10457</v>
      </c>
      <c r="C26" s="2">
        <v>45085</v>
      </c>
      <c r="D26" t="s">
        <v>82</v>
      </c>
      <c r="E26" t="s">
        <v>83</v>
      </c>
      <c r="F26" t="s">
        <v>34</v>
      </c>
      <c r="G26" s="2">
        <v>49</v>
      </c>
      <c r="H26" t="s">
        <v>50</v>
      </c>
      <c r="I26">
        <v>400</v>
      </c>
      <c r="J26">
        <v>75</v>
      </c>
      <c r="K26">
        <v>30000</v>
      </c>
      <c r="L26" t="s">
        <v>16</v>
      </c>
      <c r="M26" t="s">
        <v>61</v>
      </c>
    </row>
    <row r="27" spans="2:13" x14ac:dyDescent="0.35">
      <c r="B27" s="1">
        <v>10463</v>
      </c>
      <c r="C27" s="2">
        <v>45086</v>
      </c>
      <c r="D27" t="s">
        <v>84</v>
      </c>
      <c r="E27" t="s">
        <v>85</v>
      </c>
      <c r="F27" t="s">
        <v>14</v>
      </c>
      <c r="G27" s="2">
        <v>48</v>
      </c>
      <c r="H27" t="s">
        <v>39</v>
      </c>
      <c r="I27">
        <v>150</v>
      </c>
      <c r="J27">
        <v>75</v>
      </c>
      <c r="K27">
        <v>11250</v>
      </c>
      <c r="L27" t="s">
        <v>16</v>
      </c>
      <c r="M27" t="s">
        <v>66</v>
      </c>
    </row>
    <row r="28" spans="2:13" x14ac:dyDescent="0.35">
      <c r="B28" s="1">
        <v>10468</v>
      </c>
      <c r="C28" s="2">
        <v>45087</v>
      </c>
      <c r="D28" t="s">
        <v>86</v>
      </c>
      <c r="E28" t="s">
        <v>87</v>
      </c>
      <c r="F28" t="s">
        <v>14</v>
      </c>
      <c r="G28" s="2">
        <v>67</v>
      </c>
      <c r="H28" t="s">
        <v>15</v>
      </c>
      <c r="I28">
        <v>150</v>
      </c>
      <c r="J28">
        <v>75</v>
      </c>
      <c r="K28">
        <v>11250</v>
      </c>
      <c r="L28" t="s">
        <v>16</v>
      </c>
      <c r="M28" t="s">
        <v>47</v>
      </c>
    </row>
    <row r="29" spans="2:13" x14ac:dyDescent="0.35">
      <c r="B29" s="1">
        <v>10470</v>
      </c>
      <c r="C29" s="2">
        <v>45088</v>
      </c>
      <c r="D29" t="s">
        <v>88</v>
      </c>
      <c r="E29" t="s">
        <v>89</v>
      </c>
      <c r="F29" t="s">
        <v>34</v>
      </c>
      <c r="G29" s="2">
        <v>59</v>
      </c>
      <c r="H29" t="s">
        <v>15</v>
      </c>
      <c r="I29">
        <v>250</v>
      </c>
      <c r="J29">
        <v>75</v>
      </c>
      <c r="K29">
        <v>18750</v>
      </c>
      <c r="L29" t="s">
        <v>16</v>
      </c>
      <c r="M29" t="s">
        <v>47</v>
      </c>
    </row>
    <row r="30" spans="2:13" x14ac:dyDescent="0.35">
      <c r="B30" s="1">
        <v>10473</v>
      </c>
      <c r="C30" s="2">
        <v>45088</v>
      </c>
      <c r="D30" t="s">
        <v>90</v>
      </c>
      <c r="E30" t="s">
        <v>91</v>
      </c>
      <c r="F30" t="s">
        <v>34</v>
      </c>
      <c r="G30" s="2">
        <v>63</v>
      </c>
      <c r="H30" t="s">
        <v>50</v>
      </c>
      <c r="I30">
        <v>250</v>
      </c>
      <c r="J30">
        <v>75</v>
      </c>
      <c r="K30">
        <v>18750</v>
      </c>
      <c r="L30" t="s">
        <v>16</v>
      </c>
      <c r="M30" t="s">
        <v>25</v>
      </c>
    </row>
    <row r="31" spans="2:13" x14ac:dyDescent="0.35">
      <c r="B31" s="1">
        <v>10478</v>
      </c>
      <c r="C31" s="2">
        <v>45089</v>
      </c>
      <c r="D31" t="s">
        <v>92</v>
      </c>
      <c r="E31" t="s">
        <v>19</v>
      </c>
      <c r="F31" t="s">
        <v>34</v>
      </c>
      <c r="G31" s="2">
        <v>62</v>
      </c>
      <c r="H31" t="s">
        <v>39</v>
      </c>
      <c r="I31">
        <v>250</v>
      </c>
      <c r="J31">
        <v>75</v>
      </c>
      <c r="K31">
        <v>18750</v>
      </c>
      <c r="L31" t="s">
        <v>16</v>
      </c>
      <c r="M31" t="s">
        <v>47</v>
      </c>
    </row>
    <row r="32" spans="2:13" x14ac:dyDescent="0.35">
      <c r="B32" s="1">
        <v>10481</v>
      </c>
      <c r="C32" s="2">
        <v>45090</v>
      </c>
      <c r="D32" t="s">
        <v>93</v>
      </c>
      <c r="E32" t="s">
        <v>94</v>
      </c>
      <c r="F32" t="s">
        <v>34</v>
      </c>
      <c r="G32" s="2">
        <v>67</v>
      </c>
      <c r="H32" t="s">
        <v>43</v>
      </c>
      <c r="I32">
        <v>250</v>
      </c>
      <c r="J32">
        <v>75</v>
      </c>
      <c r="K32">
        <v>18750</v>
      </c>
      <c r="L32" t="s">
        <v>16</v>
      </c>
      <c r="M32" t="s">
        <v>47</v>
      </c>
    </row>
    <row r="33" spans="2:13" x14ac:dyDescent="0.35">
      <c r="B33" s="1">
        <v>10481</v>
      </c>
      <c r="C33" s="2">
        <v>45090</v>
      </c>
      <c r="D33" t="s">
        <v>93</v>
      </c>
      <c r="E33" t="s">
        <v>94</v>
      </c>
      <c r="F33" t="s">
        <v>34</v>
      </c>
      <c r="G33" s="2">
        <v>67</v>
      </c>
      <c r="H33" t="s">
        <v>43</v>
      </c>
      <c r="I33">
        <v>400</v>
      </c>
      <c r="J33">
        <v>75</v>
      </c>
      <c r="K33">
        <v>30000</v>
      </c>
      <c r="L33" t="s">
        <v>16</v>
      </c>
      <c r="M33" t="s">
        <v>25</v>
      </c>
    </row>
    <row r="34" spans="2:13" x14ac:dyDescent="0.35">
      <c r="B34" s="1">
        <v>10510</v>
      </c>
      <c r="C34" s="2">
        <v>45096</v>
      </c>
      <c r="D34" t="s">
        <v>95</v>
      </c>
      <c r="E34" t="s">
        <v>96</v>
      </c>
      <c r="F34" t="s">
        <v>14</v>
      </c>
      <c r="G34" s="2">
        <v>60</v>
      </c>
      <c r="H34" t="s">
        <v>97</v>
      </c>
      <c r="I34">
        <v>150</v>
      </c>
      <c r="J34">
        <v>75</v>
      </c>
      <c r="K34">
        <v>11250</v>
      </c>
      <c r="L34" t="s">
        <v>16</v>
      </c>
      <c r="M34" t="s">
        <v>25</v>
      </c>
    </row>
    <row r="35" spans="2:13" x14ac:dyDescent="0.35">
      <c r="B35" s="1">
        <v>10529</v>
      </c>
      <c r="C35" s="2">
        <v>45099</v>
      </c>
      <c r="D35" t="s">
        <v>98</v>
      </c>
      <c r="E35" t="s">
        <v>99</v>
      </c>
      <c r="F35" t="s">
        <v>14</v>
      </c>
      <c r="G35" s="2">
        <v>62</v>
      </c>
      <c r="H35" t="s">
        <v>20</v>
      </c>
      <c r="I35">
        <v>320</v>
      </c>
      <c r="J35">
        <v>73.98</v>
      </c>
      <c r="K35">
        <v>23673.600000000002</v>
      </c>
      <c r="L35" t="s">
        <v>21</v>
      </c>
      <c r="M35" t="s">
        <v>100</v>
      </c>
    </row>
    <row r="36" spans="2:13" x14ac:dyDescent="0.35">
      <c r="B36" s="1">
        <v>10476</v>
      </c>
      <c r="C36" s="2">
        <v>45089</v>
      </c>
      <c r="D36" t="s">
        <v>101</v>
      </c>
      <c r="E36" t="s">
        <v>102</v>
      </c>
      <c r="F36" t="s">
        <v>34</v>
      </c>
      <c r="G36" s="2">
        <v>52</v>
      </c>
      <c r="H36" t="s">
        <v>15</v>
      </c>
      <c r="I36">
        <v>250</v>
      </c>
      <c r="J36">
        <v>70</v>
      </c>
      <c r="K36">
        <v>17500</v>
      </c>
      <c r="L36" t="s">
        <v>16</v>
      </c>
      <c r="M36" t="s">
        <v>25</v>
      </c>
    </row>
    <row r="37" spans="2:13" x14ac:dyDescent="0.35">
      <c r="B37" s="1">
        <v>10487</v>
      </c>
      <c r="C37" s="2">
        <v>45091</v>
      </c>
      <c r="D37" t="s">
        <v>103</v>
      </c>
      <c r="E37" t="s">
        <v>104</v>
      </c>
      <c r="F37" t="s">
        <v>34</v>
      </c>
      <c r="G37" s="2">
        <v>41</v>
      </c>
      <c r="H37" t="s">
        <v>50</v>
      </c>
      <c r="I37">
        <v>320</v>
      </c>
      <c r="J37">
        <v>70</v>
      </c>
      <c r="K37">
        <v>22400</v>
      </c>
      <c r="L37" t="s">
        <v>16</v>
      </c>
      <c r="M37" t="s">
        <v>105</v>
      </c>
    </row>
    <row r="38" spans="2:13" x14ac:dyDescent="0.35">
      <c r="B38" s="1">
        <v>10509</v>
      </c>
      <c r="C38" s="2">
        <v>45095</v>
      </c>
      <c r="D38" t="s">
        <v>106</v>
      </c>
      <c r="E38" t="s">
        <v>107</v>
      </c>
      <c r="F38" t="s">
        <v>14</v>
      </c>
      <c r="G38" s="2">
        <v>51</v>
      </c>
      <c r="H38" t="s">
        <v>15</v>
      </c>
      <c r="I38">
        <v>320</v>
      </c>
      <c r="J38">
        <v>70</v>
      </c>
      <c r="K38">
        <v>22400</v>
      </c>
      <c r="L38" t="s">
        <v>16</v>
      </c>
      <c r="M38" t="s">
        <v>25</v>
      </c>
    </row>
    <row r="39" spans="2:13" x14ac:dyDescent="0.35">
      <c r="B39" s="1">
        <v>10500</v>
      </c>
      <c r="C39" s="2">
        <v>45094</v>
      </c>
      <c r="D39" t="s">
        <v>108</v>
      </c>
      <c r="E39" t="s">
        <v>109</v>
      </c>
      <c r="F39" t="s">
        <v>34</v>
      </c>
      <c r="G39" s="2">
        <v>54</v>
      </c>
      <c r="H39" t="s">
        <v>43</v>
      </c>
      <c r="I39">
        <v>400</v>
      </c>
      <c r="J39">
        <v>67</v>
      </c>
      <c r="K39">
        <v>26800</v>
      </c>
      <c r="L39" t="s">
        <v>16</v>
      </c>
      <c r="M39" t="s">
        <v>25</v>
      </c>
    </row>
    <row r="40" spans="2:13" x14ac:dyDescent="0.35">
      <c r="B40" s="1">
        <v>10515</v>
      </c>
      <c r="C40" s="2">
        <v>45097</v>
      </c>
      <c r="D40" t="s">
        <v>110</v>
      </c>
      <c r="E40" t="s">
        <v>111</v>
      </c>
      <c r="F40" t="s">
        <v>14</v>
      </c>
      <c r="G40" s="2">
        <v>58</v>
      </c>
      <c r="H40" t="s">
        <v>97</v>
      </c>
      <c r="I40">
        <v>150</v>
      </c>
      <c r="J40">
        <v>63</v>
      </c>
      <c r="K40">
        <v>9450</v>
      </c>
      <c r="L40" t="s">
        <v>21</v>
      </c>
      <c r="M40" t="s">
        <v>105</v>
      </c>
    </row>
    <row r="41" spans="2:13" x14ac:dyDescent="0.35">
      <c r="B41" s="1">
        <v>10516</v>
      </c>
      <c r="C41" s="2">
        <v>45097</v>
      </c>
      <c r="D41" t="s">
        <v>112</v>
      </c>
      <c r="E41" t="s">
        <v>113</v>
      </c>
      <c r="F41" t="s">
        <v>14</v>
      </c>
      <c r="G41" s="2">
        <v>55</v>
      </c>
      <c r="H41" t="s">
        <v>97</v>
      </c>
      <c r="I41">
        <v>320</v>
      </c>
      <c r="J41">
        <v>63</v>
      </c>
      <c r="K41">
        <v>20160</v>
      </c>
      <c r="L41" t="s">
        <v>21</v>
      </c>
      <c r="M41" t="s">
        <v>105</v>
      </c>
    </row>
    <row r="42" spans="2:13" x14ac:dyDescent="0.35">
      <c r="B42" s="1">
        <v>10483</v>
      </c>
      <c r="C42" s="2">
        <v>45090</v>
      </c>
      <c r="D42" t="s">
        <v>114</v>
      </c>
      <c r="E42" t="s">
        <v>115</v>
      </c>
      <c r="F42" t="s">
        <v>14</v>
      </c>
      <c r="G42" s="2">
        <v>52</v>
      </c>
      <c r="H42" t="s">
        <v>97</v>
      </c>
      <c r="I42">
        <v>150</v>
      </c>
      <c r="J42">
        <v>63</v>
      </c>
      <c r="K42">
        <v>9450</v>
      </c>
      <c r="L42" t="s">
        <v>16</v>
      </c>
      <c r="M42" t="s">
        <v>116</v>
      </c>
    </row>
    <row r="43" spans="2:13" x14ac:dyDescent="0.35">
      <c r="B43" s="1">
        <v>10468</v>
      </c>
      <c r="C43" s="2">
        <v>45087</v>
      </c>
      <c r="D43" t="s">
        <v>117</v>
      </c>
      <c r="E43" t="s">
        <v>118</v>
      </c>
      <c r="F43" t="s">
        <v>34</v>
      </c>
      <c r="G43" s="2">
        <v>53</v>
      </c>
      <c r="H43" t="s">
        <v>15</v>
      </c>
      <c r="I43">
        <v>400</v>
      </c>
      <c r="J43">
        <v>60</v>
      </c>
      <c r="K43">
        <v>24000</v>
      </c>
      <c r="L43" t="s">
        <v>16</v>
      </c>
      <c r="M43" t="s">
        <v>47</v>
      </c>
    </row>
    <row r="44" spans="2:13" x14ac:dyDescent="0.35">
      <c r="B44" s="1">
        <v>10475</v>
      </c>
      <c r="C44" s="2">
        <v>45089</v>
      </c>
      <c r="D44" t="s">
        <v>109</v>
      </c>
      <c r="E44" t="s">
        <v>119</v>
      </c>
      <c r="F44" t="s">
        <v>34</v>
      </c>
      <c r="G44" s="2">
        <v>46</v>
      </c>
      <c r="H44" t="s">
        <v>15</v>
      </c>
      <c r="I44">
        <v>320</v>
      </c>
      <c r="J44">
        <v>60</v>
      </c>
      <c r="K44">
        <v>19200</v>
      </c>
      <c r="L44" t="s">
        <v>16</v>
      </c>
      <c r="M44" t="s">
        <v>25</v>
      </c>
    </row>
    <row r="45" spans="2:13" x14ac:dyDescent="0.35">
      <c r="B45" s="1">
        <v>10480</v>
      </c>
      <c r="C45" s="2">
        <v>45090</v>
      </c>
      <c r="D45" t="s">
        <v>120</v>
      </c>
      <c r="E45" t="s">
        <v>121</v>
      </c>
      <c r="F45" t="s">
        <v>34</v>
      </c>
      <c r="G45" s="2">
        <v>52</v>
      </c>
      <c r="H45" t="s">
        <v>43</v>
      </c>
      <c r="I45">
        <v>250</v>
      </c>
      <c r="J45">
        <v>60</v>
      </c>
      <c r="K45">
        <v>15000</v>
      </c>
      <c r="L45" t="s">
        <v>16</v>
      </c>
      <c r="M45" t="s">
        <v>47</v>
      </c>
    </row>
    <row r="46" spans="2:13" x14ac:dyDescent="0.35">
      <c r="B46" s="1">
        <v>10495</v>
      </c>
      <c r="C46" s="2">
        <v>45093</v>
      </c>
      <c r="D46" t="s">
        <v>122</v>
      </c>
      <c r="E46" t="s">
        <v>123</v>
      </c>
      <c r="F46" t="s">
        <v>34</v>
      </c>
      <c r="G46" s="2">
        <v>61</v>
      </c>
      <c r="H46" t="s">
        <v>50</v>
      </c>
      <c r="I46">
        <v>150</v>
      </c>
      <c r="J46">
        <v>60</v>
      </c>
      <c r="K46">
        <v>9000</v>
      </c>
      <c r="L46" t="s">
        <v>16</v>
      </c>
      <c r="M46" t="s">
        <v>25</v>
      </c>
    </row>
    <row r="47" spans="2:13" x14ac:dyDescent="0.35">
      <c r="B47" s="1">
        <v>10484</v>
      </c>
      <c r="C47" s="2">
        <v>45090</v>
      </c>
      <c r="D47" t="s">
        <v>124</v>
      </c>
      <c r="E47" t="s">
        <v>125</v>
      </c>
      <c r="F47" t="s">
        <v>14</v>
      </c>
      <c r="G47" s="2">
        <v>44</v>
      </c>
      <c r="H47" t="s">
        <v>97</v>
      </c>
      <c r="I47">
        <v>150</v>
      </c>
      <c r="J47">
        <v>60</v>
      </c>
      <c r="K47">
        <v>9000</v>
      </c>
      <c r="L47" t="s">
        <v>16</v>
      </c>
      <c r="M47" t="s">
        <v>116</v>
      </c>
    </row>
    <row r="48" spans="2:13" x14ac:dyDescent="0.35">
      <c r="B48" s="1">
        <v>10543</v>
      </c>
      <c r="C48" s="2">
        <v>45102</v>
      </c>
      <c r="D48" t="s">
        <v>126</v>
      </c>
      <c r="E48" t="s">
        <v>127</v>
      </c>
      <c r="F48" t="s">
        <v>14</v>
      </c>
      <c r="G48" s="2">
        <v>55</v>
      </c>
      <c r="H48" t="s">
        <v>35</v>
      </c>
      <c r="I48">
        <v>400</v>
      </c>
      <c r="J48">
        <v>59.8</v>
      </c>
      <c r="K48">
        <v>23920</v>
      </c>
      <c r="L48" t="s">
        <v>16</v>
      </c>
      <c r="M48" t="s">
        <v>128</v>
      </c>
    </row>
    <row r="49" spans="2:13" x14ac:dyDescent="0.35">
      <c r="B49" s="1">
        <v>10466</v>
      </c>
      <c r="C49" s="2">
        <v>45087</v>
      </c>
      <c r="D49" t="s">
        <v>129</v>
      </c>
      <c r="E49" t="s">
        <v>130</v>
      </c>
      <c r="F49" t="s">
        <v>34</v>
      </c>
      <c r="G49" s="2">
        <v>37</v>
      </c>
      <c r="H49" t="s">
        <v>15</v>
      </c>
      <c r="I49">
        <v>250</v>
      </c>
      <c r="J49">
        <v>50</v>
      </c>
      <c r="K49">
        <v>12500</v>
      </c>
      <c r="L49" t="s">
        <v>16</v>
      </c>
      <c r="M49" t="s">
        <v>47</v>
      </c>
    </row>
    <row r="50" spans="2:13" x14ac:dyDescent="0.35">
      <c r="B50" s="1">
        <v>10467</v>
      </c>
      <c r="C50" s="2">
        <v>45087</v>
      </c>
      <c r="D50" t="s">
        <v>131</v>
      </c>
      <c r="E50" t="s">
        <v>132</v>
      </c>
      <c r="F50" t="s">
        <v>34</v>
      </c>
      <c r="G50" s="2">
        <v>39</v>
      </c>
      <c r="H50" t="s">
        <v>15</v>
      </c>
      <c r="I50">
        <v>400</v>
      </c>
      <c r="J50">
        <v>50</v>
      </c>
      <c r="K50">
        <v>20000</v>
      </c>
      <c r="L50" t="s">
        <v>16</v>
      </c>
      <c r="M50" t="s">
        <v>47</v>
      </c>
    </row>
    <row r="51" spans="2:13" x14ac:dyDescent="0.35">
      <c r="B51" s="1">
        <v>10532</v>
      </c>
      <c r="C51" s="2">
        <v>45100</v>
      </c>
      <c r="D51" t="s">
        <v>133</v>
      </c>
      <c r="E51" t="s">
        <v>134</v>
      </c>
      <c r="F51" t="s">
        <v>14</v>
      </c>
      <c r="G51" s="2">
        <v>28</v>
      </c>
      <c r="H51" t="s">
        <v>20</v>
      </c>
      <c r="I51">
        <v>400</v>
      </c>
      <c r="J51">
        <v>45.6</v>
      </c>
      <c r="K51">
        <v>18240</v>
      </c>
      <c r="L51" t="s">
        <v>21</v>
      </c>
      <c r="M51" t="s">
        <v>105</v>
      </c>
    </row>
    <row r="52" spans="2:13" x14ac:dyDescent="0.35">
      <c r="B52" s="1">
        <v>10533</v>
      </c>
      <c r="C52" s="2">
        <v>45100</v>
      </c>
      <c r="D52" t="s">
        <v>135</v>
      </c>
      <c r="E52" t="s">
        <v>136</v>
      </c>
      <c r="F52" t="s">
        <v>14</v>
      </c>
      <c r="G52" s="2">
        <v>37</v>
      </c>
      <c r="H52" t="s">
        <v>20</v>
      </c>
      <c r="I52">
        <v>400</v>
      </c>
      <c r="J52">
        <v>45.6</v>
      </c>
      <c r="K52">
        <v>18240</v>
      </c>
      <c r="L52" t="s">
        <v>21</v>
      </c>
      <c r="M52" t="s">
        <v>105</v>
      </c>
    </row>
    <row r="53" spans="2:13" x14ac:dyDescent="0.35">
      <c r="B53" s="1">
        <v>10527</v>
      </c>
      <c r="C53" s="2">
        <v>45099</v>
      </c>
      <c r="D53" t="s">
        <v>137</v>
      </c>
      <c r="E53" t="s">
        <v>138</v>
      </c>
      <c r="F53" t="s">
        <v>14</v>
      </c>
      <c r="G53" s="2">
        <v>33</v>
      </c>
      <c r="H53" t="s">
        <v>20</v>
      </c>
      <c r="I53">
        <v>400</v>
      </c>
      <c r="J53">
        <v>45</v>
      </c>
      <c r="K53">
        <v>18000</v>
      </c>
      <c r="L53" t="s">
        <v>21</v>
      </c>
      <c r="M53" t="s">
        <v>100</v>
      </c>
    </row>
    <row r="54" spans="2:13" x14ac:dyDescent="0.35">
      <c r="B54" s="1">
        <v>10528</v>
      </c>
      <c r="C54" s="2">
        <v>45099</v>
      </c>
      <c r="D54" t="s">
        <v>139</v>
      </c>
      <c r="E54" t="s">
        <v>140</v>
      </c>
      <c r="F54" t="s">
        <v>14</v>
      </c>
      <c r="G54" s="2">
        <v>49</v>
      </c>
      <c r="H54" t="s">
        <v>20</v>
      </c>
      <c r="I54">
        <v>150</v>
      </c>
      <c r="J54">
        <v>45</v>
      </c>
      <c r="K54">
        <v>6750</v>
      </c>
      <c r="L54" t="s">
        <v>21</v>
      </c>
      <c r="M54" t="s">
        <v>100</v>
      </c>
    </row>
    <row r="55" spans="2:13" x14ac:dyDescent="0.35">
      <c r="B55" s="1">
        <v>10496</v>
      </c>
      <c r="C55" s="2">
        <v>45093</v>
      </c>
      <c r="D55" t="s">
        <v>141</v>
      </c>
      <c r="E55" t="s">
        <v>142</v>
      </c>
      <c r="F55" t="s">
        <v>34</v>
      </c>
      <c r="G55" s="2">
        <v>25</v>
      </c>
      <c r="H55" t="s">
        <v>50</v>
      </c>
      <c r="I55">
        <v>150</v>
      </c>
      <c r="J55">
        <v>44</v>
      </c>
      <c r="K55">
        <v>6600</v>
      </c>
      <c r="L55" t="s">
        <v>16</v>
      </c>
      <c r="M55" t="s">
        <v>25</v>
      </c>
    </row>
    <row r="56" spans="2:13" x14ac:dyDescent="0.35">
      <c r="B56" s="1">
        <v>10498</v>
      </c>
      <c r="C56" s="2">
        <v>45093</v>
      </c>
      <c r="D56" t="s">
        <v>143</v>
      </c>
      <c r="E56" t="s">
        <v>144</v>
      </c>
      <c r="F56" t="s">
        <v>34</v>
      </c>
      <c r="G56" s="2">
        <v>36</v>
      </c>
      <c r="H56" t="s">
        <v>50</v>
      </c>
      <c r="I56">
        <v>150</v>
      </c>
      <c r="J56">
        <v>44</v>
      </c>
      <c r="K56">
        <v>6600</v>
      </c>
      <c r="L56" t="s">
        <v>16</v>
      </c>
      <c r="M56" t="s">
        <v>25</v>
      </c>
    </row>
    <row r="57" spans="2:13" x14ac:dyDescent="0.35">
      <c r="B57" s="1">
        <v>10512</v>
      </c>
      <c r="C57" s="2">
        <v>45096</v>
      </c>
      <c r="D57" t="s">
        <v>145</v>
      </c>
      <c r="E57" t="s">
        <v>146</v>
      </c>
      <c r="F57" t="s">
        <v>14</v>
      </c>
      <c r="G57" s="2">
        <v>37</v>
      </c>
      <c r="H57" t="s">
        <v>97</v>
      </c>
      <c r="I57">
        <v>320</v>
      </c>
      <c r="J57">
        <v>43</v>
      </c>
      <c r="K57">
        <v>13760</v>
      </c>
      <c r="L57" t="s">
        <v>16</v>
      </c>
      <c r="M57" t="s">
        <v>105</v>
      </c>
    </row>
    <row r="58" spans="2:13" x14ac:dyDescent="0.35">
      <c r="B58" s="1">
        <v>10513</v>
      </c>
      <c r="C58" s="2">
        <v>45096</v>
      </c>
      <c r="D58" t="s">
        <v>147</v>
      </c>
      <c r="E58" t="s">
        <v>148</v>
      </c>
      <c r="F58" t="s">
        <v>14</v>
      </c>
      <c r="G58" s="2">
        <v>51</v>
      </c>
      <c r="H58" t="s">
        <v>97</v>
      </c>
      <c r="I58">
        <v>250</v>
      </c>
      <c r="J58">
        <v>42</v>
      </c>
      <c r="K58">
        <v>10500</v>
      </c>
      <c r="L58" t="s">
        <v>21</v>
      </c>
      <c r="M58" t="s">
        <v>105</v>
      </c>
    </row>
    <row r="59" spans="2:13" x14ac:dyDescent="0.35">
      <c r="B59" s="1">
        <v>10474</v>
      </c>
      <c r="C59" s="2">
        <v>45088</v>
      </c>
      <c r="D59" t="s">
        <v>149</v>
      </c>
      <c r="E59" t="s">
        <v>150</v>
      </c>
      <c r="F59" t="s">
        <v>34</v>
      </c>
      <c r="G59" s="2">
        <v>21</v>
      </c>
      <c r="H59" t="s">
        <v>50</v>
      </c>
      <c r="I59">
        <v>150</v>
      </c>
      <c r="J59">
        <v>40</v>
      </c>
      <c r="K59">
        <v>6000</v>
      </c>
      <c r="L59" t="s">
        <v>16</v>
      </c>
      <c r="M59" t="s">
        <v>47</v>
      </c>
    </row>
    <row r="60" spans="2:13" x14ac:dyDescent="0.35">
      <c r="B60" s="1">
        <v>10479</v>
      </c>
      <c r="C60" s="2">
        <v>45089</v>
      </c>
      <c r="D60" t="s">
        <v>151</v>
      </c>
      <c r="E60" t="s">
        <v>152</v>
      </c>
      <c r="F60" t="s">
        <v>34</v>
      </c>
      <c r="G60" s="2">
        <v>37</v>
      </c>
      <c r="H60" t="s">
        <v>39</v>
      </c>
      <c r="I60">
        <v>250</v>
      </c>
      <c r="J60">
        <v>40</v>
      </c>
      <c r="K60">
        <v>10000</v>
      </c>
      <c r="L60" t="s">
        <v>16</v>
      </c>
      <c r="M60" t="s">
        <v>47</v>
      </c>
    </row>
    <row r="61" spans="2:13" x14ac:dyDescent="0.35">
      <c r="B61" s="1">
        <v>10488</v>
      </c>
      <c r="C61" s="2">
        <v>45091</v>
      </c>
      <c r="D61" t="s">
        <v>153</v>
      </c>
      <c r="E61" t="s">
        <v>154</v>
      </c>
      <c r="F61" t="s">
        <v>34</v>
      </c>
      <c r="G61" s="2">
        <v>24</v>
      </c>
      <c r="H61" t="s">
        <v>50</v>
      </c>
      <c r="I61">
        <v>150</v>
      </c>
      <c r="J61">
        <v>40</v>
      </c>
      <c r="K61">
        <v>6000</v>
      </c>
      <c r="L61" t="s">
        <v>16</v>
      </c>
      <c r="M61" t="s">
        <v>105</v>
      </c>
    </row>
    <row r="62" spans="2:13" x14ac:dyDescent="0.35">
      <c r="B62" s="1">
        <v>10526</v>
      </c>
      <c r="C62" s="2">
        <v>45099</v>
      </c>
      <c r="D62" t="s">
        <v>155</v>
      </c>
      <c r="E62" t="s">
        <v>156</v>
      </c>
      <c r="F62" t="s">
        <v>14</v>
      </c>
      <c r="G62" s="2">
        <v>24</v>
      </c>
      <c r="H62" t="s">
        <v>20</v>
      </c>
      <c r="I62">
        <v>400</v>
      </c>
      <c r="J62">
        <v>39.799999999999997</v>
      </c>
      <c r="K62">
        <v>15919.999999999998</v>
      </c>
      <c r="L62" t="s">
        <v>21</v>
      </c>
      <c r="M62" t="s">
        <v>100</v>
      </c>
    </row>
    <row r="63" spans="2:13" x14ac:dyDescent="0.35">
      <c r="B63" s="1">
        <v>10548</v>
      </c>
      <c r="C63" s="2">
        <v>45103</v>
      </c>
      <c r="D63" t="s">
        <v>157</v>
      </c>
      <c r="E63" t="s">
        <v>158</v>
      </c>
      <c r="F63" t="s">
        <v>34</v>
      </c>
      <c r="G63" s="2">
        <v>21</v>
      </c>
      <c r="H63" t="s">
        <v>35</v>
      </c>
      <c r="I63">
        <v>150</v>
      </c>
      <c r="J63">
        <v>39.799999999999997</v>
      </c>
      <c r="K63">
        <v>5970</v>
      </c>
      <c r="L63" t="s">
        <v>16</v>
      </c>
      <c r="M63" t="s">
        <v>128</v>
      </c>
    </row>
    <row r="64" spans="2:13" x14ac:dyDescent="0.35">
      <c r="B64" s="1">
        <v>10508</v>
      </c>
      <c r="C64" s="2">
        <v>45095</v>
      </c>
      <c r="D64" t="s">
        <v>159</v>
      </c>
      <c r="E64" t="s">
        <v>160</v>
      </c>
      <c r="F64" t="s">
        <v>14</v>
      </c>
      <c r="G64" s="2">
        <v>39</v>
      </c>
      <c r="H64" t="s">
        <v>15</v>
      </c>
      <c r="I64">
        <v>150</v>
      </c>
      <c r="J64">
        <v>39</v>
      </c>
      <c r="K64">
        <v>5850</v>
      </c>
      <c r="L64" t="s">
        <v>16</v>
      </c>
      <c r="M64" t="s">
        <v>25</v>
      </c>
    </row>
    <row r="65" spans="2:13" x14ac:dyDescent="0.35">
      <c r="B65" s="1">
        <v>10485</v>
      </c>
      <c r="C65" s="2">
        <v>45091</v>
      </c>
      <c r="D65" t="s">
        <v>161</v>
      </c>
      <c r="E65" t="s">
        <v>162</v>
      </c>
      <c r="F65" t="s">
        <v>34</v>
      </c>
      <c r="G65" s="2">
        <v>35</v>
      </c>
      <c r="H65" t="s">
        <v>50</v>
      </c>
      <c r="I65">
        <v>400</v>
      </c>
      <c r="J65">
        <v>38</v>
      </c>
      <c r="K65">
        <v>15200</v>
      </c>
      <c r="L65" t="s">
        <v>16</v>
      </c>
      <c r="M65" t="s">
        <v>51</v>
      </c>
    </row>
    <row r="66" spans="2:13" x14ac:dyDescent="0.35">
      <c r="B66" s="1">
        <v>10505</v>
      </c>
      <c r="C66" s="2">
        <v>45095</v>
      </c>
      <c r="D66" t="s">
        <v>163</v>
      </c>
      <c r="E66" t="s">
        <v>134</v>
      </c>
      <c r="F66" t="s">
        <v>14</v>
      </c>
      <c r="G66" s="2">
        <v>35</v>
      </c>
      <c r="H66" t="s">
        <v>15</v>
      </c>
      <c r="I66">
        <v>250</v>
      </c>
      <c r="J66">
        <v>38</v>
      </c>
      <c r="K66">
        <v>9500</v>
      </c>
      <c r="L66" t="s">
        <v>16</v>
      </c>
      <c r="M66" t="s">
        <v>25</v>
      </c>
    </row>
    <row r="67" spans="2:13" x14ac:dyDescent="0.35">
      <c r="B67" s="1">
        <v>10524</v>
      </c>
      <c r="C67" s="2">
        <v>45098</v>
      </c>
      <c r="D67" t="s">
        <v>164</v>
      </c>
      <c r="E67" t="s">
        <v>165</v>
      </c>
      <c r="F67" t="s">
        <v>14</v>
      </c>
      <c r="G67" s="2">
        <v>46</v>
      </c>
      <c r="H67" t="s">
        <v>39</v>
      </c>
      <c r="I67">
        <v>150</v>
      </c>
      <c r="J67">
        <v>38</v>
      </c>
      <c r="K67">
        <v>5700</v>
      </c>
      <c r="L67" t="s">
        <v>21</v>
      </c>
      <c r="M67" t="s">
        <v>100</v>
      </c>
    </row>
    <row r="68" spans="2:13" x14ac:dyDescent="0.35">
      <c r="B68" s="1">
        <v>10459</v>
      </c>
      <c r="C68" s="2">
        <v>45085</v>
      </c>
      <c r="D68" t="s">
        <v>166</v>
      </c>
      <c r="E68" t="s">
        <v>167</v>
      </c>
      <c r="F68" t="s">
        <v>14</v>
      </c>
      <c r="G68" s="2">
        <v>31</v>
      </c>
      <c r="H68" t="s">
        <v>43</v>
      </c>
      <c r="I68">
        <v>150</v>
      </c>
      <c r="J68">
        <v>37.999999999999993</v>
      </c>
      <c r="K68">
        <v>5699.9999999999991</v>
      </c>
      <c r="L68" t="s">
        <v>16</v>
      </c>
      <c r="M68" t="s">
        <v>81</v>
      </c>
    </row>
    <row r="69" spans="2:13" x14ac:dyDescent="0.35">
      <c r="B69" s="1">
        <v>10494</v>
      </c>
      <c r="C69" s="2">
        <v>45092</v>
      </c>
      <c r="D69" t="s">
        <v>168</v>
      </c>
      <c r="E69" t="s">
        <v>169</v>
      </c>
      <c r="F69" t="s">
        <v>34</v>
      </c>
      <c r="G69" s="2">
        <v>23</v>
      </c>
      <c r="H69" t="s">
        <v>50</v>
      </c>
      <c r="I69">
        <v>320</v>
      </c>
      <c r="J69">
        <v>37.999999999999993</v>
      </c>
      <c r="K69">
        <v>12159.999999999998</v>
      </c>
      <c r="L69" t="s">
        <v>16</v>
      </c>
      <c r="M69" t="s">
        <v>25</v>
      </c>
    </row>
    <row r="70" spans="2:13" x14ac:dyDescent="0.35">
      <c r="B70" s="1">
        <v>10504</v>
      </c>
      <c r="C70" s="2">
        <v>45094</v>
      </c>
      <c r="D70" t="s">
        <v>170</v>
      </c>
      <c r="E70" t="s">
        <v>171</v>
      </c>
      <c r="F70" t="s">
        <v>34</v>
      </c>
      <c r="G70" s="2">
        <v>23</v>
      </c>
      <c r="H70" t="s">
        <v>15</v>
      </c>
      <c r="I70">
        <v>320</v>
      </c>
      <c r="J70">
        <v>37.999999999999993</v>
      </c>
      <c r="K70">
        <v>12159.999999999998</v>
      </c>
      <c r="L70" t="s">
        <v>16</v>
      </c>
      <c r="M70" t="s">
        <v>25</v>
      </c>
    </row>
    <row r="71" spans="2:13" x14ac:dyDescent="0.35">
      <c r="B71" s="1">
        <v>10514</v>
      </c>
      <c r="C71" s="2">
        <v>45096</v>
      </c>
      <c r="D71" t="s">
        <v>172</v>
      </c>
      <c r="E71" t="s">
        <v>173</v>
      </c>
      <c r="F71" t="s">
        <v>14</v>
      </c>
      <c r="G71" s="2">
        <v>21</v>
      </c>
      <c r="H71" t="s">
        <v>97</v>
      </c>
      <c r="I71">
        <v>150</v>
      </c>
      <c r="J71">
        <v>37.999999999999993</v>
      </c>
      <c r="K71">
        <v>5699.9999999999991</v>
      </c>
      <c r="L71" t="s">
        <v>21</v>
      </c>
      <c r="M71" t="s">
        <v>105</v>
      </c>
    </row>
    <row r="72" spans="2:13" x14ac:dyDescent="0.35">
      <c r="B72" s="1">
        <v>10539</v>
      </c>
      <c r="C72" s="2">
        <v>45101</v>
      </c>
      <c r="D72" t="s">
        <v>174</v>
      </c>
      <c r="E72" t="s">
        <v>175</v>
      </c>
      <c r="F72" t="s">
        <v>14</v>
      </c>
      <c r="G72" s="2">
        <v>55</v>
      </c>
      <c r="H72" t="s">
        <v>35</v>
      </c>
      <c r="I72">
        <v>320</v>
      </c>
      <c r="J72">
        <v>37.999999999999993</v>
      </c>
      <c r="K72">
        <v>12159.999999999998</v>
      </c>
      <c r="L72" t="s">
        <v>16</v>
      </c>
      <c r="M72" t="s">
        <v>25</v>
      </c>
    </row>
    <row r="73" spans="2:13" x14ac:dyDescent="0.35">
      <c r="B73" s="1">
        <v>10544</v>
      </c>
      <c r="C73" s="2">
        <v>45102</v>
      </c>
      <c r="D73" t="s">
        <v>176</v>
      </c>
      <c r="E73" t="s">
        <v>177</v>
      </c>
      <c r="F73" t="s">
        <v>14</v>
      </c>
      <c r="G73" s="2">
        <v>43</v>
      </c>
      <c r="H73" t="s">
        <v>20</v>
      </c>
      <c r="I73">
        <v>150</v>
      </c>
      <c r="J73">
        <v>37.999999999999993</v>
      </c>
      <c r="K73">
        <v>5699.9999999999991</v>
      </c>
      <c r="L73" t="s">
        <v>16</v>
      </c>
      <c r="M73" t="s">
        <v>128</v>
      </c>
    </row>
    <row r="74" spans="2:13" x14ac:dyDescent="0.35">
      <c r="B74" s="1">
        <v>10549</v>
      </c>
      <c r="C74" s="2">
        <v>45103</v>
      </c>
      <c r="D74" t="s">
        <v>178</v>
      </c>
      <c r="E74" t="s">
        <v>179</v>
      </c>
      <c r="F74" t="s">
        <v>34</v>
      </c>
      <c r="G74" s="2">
        <v>52</v>
      </c>
      <c r="H74" t="s">
        <v>50</v>
      </c>
      <c r="I74">
        <v>400</v>
      </c>
      <c r="J74">
        <v>37.999999999999993</v>
      </c>
      <c r="K74">
        <v>15199.999999999996</v>
      </c>
      <c r="L74" t="s">
        <v>16</v>
      </c>
      <c r="M74" t="s">
        <v>128</v>
      </c>
    </row>
    <row r="75" spans="2:13" x14ac:dyDescent="0.35">
      <c r="B75" s="1">
        <v>10472</v>
      </c>
      <c r="C75" s="2">
        <v>45088</v>
      </c>
      <c r="D75" t="s">
        <v>180</v>
      </c>
      <c r="E75" t="s">
        <v>181</v>
      </c>
      <c r="F75" t="s">
        <v>34</v>
      </c>
      <c r="G75" s="2">
        <v>38</v>
      </c>
      <c r="H75" t="s">
        <v>50</v>
      </c>
      <c r="I75">
        <v>320</v>
      </c>
      <c r="J75">
        <v>35</v>
      </c>
      <c r="K75">
        <v>11200</v>
      </c>
      <c r="L75" t="s">
        <v>16</v>
      </c>
      <c r="M75" t="s">
        <v>25</v>
      </c>
    </row>
    <row r="76" spans="2:13" x14ac:dyDescent="0.35">
      <c r="B76" s="1">
        <v>10499</v>
      </c>
      <c r="C76" s="2">
        <v>45093</v>
      </c>
      <c r="D76" t="s">
        <v>182</v>
      </c>
      <c r="E76" t="s">
        <v>74</v>
      </c>
      <c r="F76" t="s">
        <v>34</v>
      </c>
      <c r="G76" s="2">
        <v>39</v>
      </c>
      <c r="H76" t="s">
        <v>50</v>
      </c>
      <c r="I76">
        <v>150</v>
      </c>
      <c r="J76">
        <v>33</v>
      </c>
      <c r="K76">
        <v>4950</v>
      </c>
      <c r="L76" t="s">
        <v>16</v>
      </c>
      <c r="M76" t="s">
        <v>25</v>
      </c>
    </row>
    <row r="77" spans="2:13" x14ac:dyDescent="0.35">
      <c r="B77" s="1">
        <v>10455</v>
      </c>
      <c r="C77" s="2">
        <v>45085</v>
      </c>
      <c r="D77" t="s">
        <v>183</v>
      </c>
      <c r="E77" t="s">
        <v>184</v>
      </c>
      <c r="F77" t="s">
        <v>14</v>
      </c>
      <c r="G77" s="2">
        <v>31</v>
      </c>
      <c r="H77" t="s">
        <v>35</v>
      </c>
      <c r="I77">
        <v>400</v>
      </c>
      <c r="J77">
        <v>28</v>
      </c>
      <c r="K77">
        <v>11200</v>
      </c>
      <c r="L77" t="s">
        <v>16</v>
      </c>
      <c r="M77" t="s">
        <v>185</v>
      </c>
    </row>
    <row r="78" spans="2:13" x14ac:dyDescent="0.35">
      <c r="B78" s="1">
        <v>10522</v>
      </c>
      <c r="C78" s="2">
        <v>45098</v>
      </c>
      <c r="D78" t="s">
        <v>186</v>
      </c>
      <c r="E78" t="s">
        <v>187</v>
      </c>
      <c r="F78" t="s">
        <v>14</v>
      </c>
      <c r="G78" s="2">
        <v>26</v>
      </c>
      <c r="H78" t="s">
        <v>39</v>
      </c>
      <c r="I78">
        <v>320</v>
      </c>
      <c r="J78">
        <v>27</v>
      </c>
      <c r="K78">
        <v>8640</v>
      </c>
      <c r="L78" t="s">
        <v>21</v>
      </c>
      <c r="M78" t="s">
        <v>100</v>
      </c>
    </row>
    <row r="79" spans="2:13" x14ac:dyDescent="0.35">
      <c r="B79" s="1">
        <v>10452</v>
      </c>
      <c r="C79" s="2">
        <v>45084</v>
      </c>
      <c r="D79" t="s">
        <v>188</v>
      </c>
      <c r="E79" t="s">
        <v>189</v>
      </c>
      <c r="F79" t="s">
        <v>34</v>
      </c>
      <c r="G79" s="2">
        <v>23</v>
      </c>
      <c r="H79" t="s">
        <v>35</v>
      </c>
      <c r="I79">
        <v>150</v>
      </c>
      <c r="J79">
        <v>25</v>
      </c>
      <c r="K79">
        <v>3750</v>
      </c>
      <c r="L79" t="s">
        <v>44</v>
      </c>
      <c r="M79" t="s">
        <v>190</v>
      </c>
    </row>
    <row r="80" spans="2:13" x14ac:dyDescent="0.35">
      <c r="B80" s="1">
        <v>10457</v>
      </c>
      <c r="C80" s="2">
        <v>45085</v>
      </c>
      <c r="D80" t="s">
        <v>191</v>
      </c>
      <c r="E80" t="s">
        <v>192</v>
      </c>
      <c r="F80" t="s">
        <v>34</v>
      </c>
      <c r="G80" s="2">
        <v>36</v>
      </c>
      <c r="H80" t="s">
        <v>50</v>
      </c>
      <c r="I80">
        <v>250</v>
      </c>
      <c r="J80">
        <v>25</v>
      </c>
      <c r="K80">
        <v>6250</v>
      </c>
      <c r="L80" t="s">
        <v>16</v>
      </c>
      <c r="M80" t="s">
        <v>66</v>
      </c>
    </row>
    <row r="81" spans="2:13" x14ac:dyDescent="0.35">
      <c r="B81" s="1">
        <v>10460</v>
      </c>
      <c r="C81" s="2">
        <v>45086</v>
      </c>
      <c r="D81" t="s">
        <v>193</v>
      </c>
      <c r="E81" t="s">
        <v>194</v>
      </c>
      <c r="F81" t="s">
        <v>14</v>
      </c>
      <c r="G81" s="2">
        <v>20</v>
      </c>
      <c r="H81" t="s">
        <v>39</v>
      </c>
      <c r="I81">
        <v>320</v>
      </c>
      <c r="J81">
        <v>25</v>
      </c>
      <c r="K81">
        <v>8000</v>
      </c>
      <c r="L81" t="s">
        <v>16</v>
      </c>
      <c r="M81" t="s">
        <v>66</v>
      </c>
    </row>
    <row r="82" spans="2:13" x14ac:dyDescent="0.35">
      <c r="B82" s="1">
        <v>10462</v>
      </c>
      <c r="C82" s="2">
        <v>45086</v>
      </c>
      <c r="D82" t="s">
        <v>48</v>
      </c>
      <c r="E82" t="s">
        <v>90</v>
      </c>
      <c r="F82" t="s">
        <v>34</v>
      </c>
      <c r="G82" s="2">
        <v>28</v>
      </c>
      <c r="H82" t="s">
        <v>43</v>
      </c>
      <c r="I82">
        <v>400</v>
      </c>
      <c r="J82">
        <v>25</v>
      </c>
      <c r="K82">
        <v>10000</v>
      </c>
      <c r="L82" t="s">
        <v>16</v>
      </c>
      <c r="M82" t="s">
        <v>66</v>
      </c>
    </row>
    <row r="83" spans="2:13" x14ac:dyDescent="0.35">
      <c r="B83" s="1">
        <v>10464</v>
      </c>
      <c r="C83" s="2">
        <v>45086</v>
      </c>
      <c r="D83" t="s">
        <v>195</v>
      </c>
      <c r="E83" t="s">
        <v>196</v>
      </c>
      <c r="F83" t="s">
        <v>34</v>
      </c>
      <c r="G83" s="2">
        <v>32</v>
      </c>
      <c r="H83" t="s">
        <v>43</v>
      </c>
      <c r="I83">
        <v>320</v>
      </c>
      <c r="J83">
        <v>25</v>
      </c>
      <c r="K83">
        <v>8000</v>
      </c>
      <c r="L83" t="s">
        <v>16</v>
      </c>
      <c r="M83" t="s">
        <v>100</v>
      </c>
    </row>
    <row r="84" spans="2:13" x14ac:dyDescent="0.35">
      <c r="B84" s="1">
        <v>10454</v>
      </c>
      <c r="C84" s="2">
        <v>45084</v>
      </c>
      <c r="D84" t="s">
        <v>197</v>
      </c>
      <c r="E84" t="s">
        <v>198</v>
      </c>
      <c r="F84" t="s">
        <v>14</v>
      </c>
      <c r="G84" s="2">
        <v>30</v>
      </c>
      <c r="H84" t="s">
        <v>35</v>
      </c>
      <c r="I84">
        <v>250</v>
      </c>
      <c r="J84">
        <v>25</v>
      </c>
      <c r="K84">
        <v>6250</v>
      </c>
      <c r="L84" t="s">
        <v>44</v>
      </c>
      <c r="M84" t="s">
        <v>105</v>
      </c>
    </row>
    <row r="85" spans="2:13" x14ac:dyDescent="0.35">
      <c r="B85" s="1">
        <v>10471</v>
      </c>
      <c r="C85" s="2">
        <v>45088</v>
      </c>
      <c r="D85" t="s">
        <v>199</v>
      </c>
      <c r="E85" t="s">
        <v>200</v>
      </c>
      <c r="F85" t="s">
        <v>14</v>
      </c>
      <c r="G85" s="2">
        <v>23</v>
      </c>
      <c r="H85" t="s">
        <v>15</v>
      </c>
      <c r="I85">
        <v>150</v>
      </c>
      <c r="J85">
        <v>25</v>
      </c>
      <c r="K85">
        <v>3750</v>
      </c>
      <c r="L85" t="s">
        <v>16</v>
      </c>
      <c r="M85" t="s">
        <v>47</v>
      </c>
    </row>
    <row r="86" spans="2:13" x14ac:dyDescent="0.35">
      <c r="B86" s="1">
        <v>10482</v>
      </c>
      <c r="C86" s="2">
        <v>45090</v>
      </c>
      <c r="D86" t="s">
        <v>201</v>
      </c>
      <c r="E86" t="s">
        <v>202</v>
      </c>
      <c r="F86" t="s">
        <v>34</v>
      </c>
      <c r="G86" s="2">
        <v>24</v>
      </c>
      <c r="H86" t="s">
        <v>39</v>
      </c>
      <c r="I86">
        <v>250</v>
      </c>
      <c r="J86">
        <v>25</v>
      </c>
      <c r="K86">
        <v>6250</v>
      </c>
      <c r="L86" t="s">
        <v>16</v>
      </c>
      <c r="M86" t="s">
        <v>105</v>
      </c>
    </row>
    <row r="87" spans="2:13" x14ac:dyDescent="0.35">
      <c r="B87" s="1">
        <v>10483</v>
      </c>
      <c r="C87" s="2">
        <v>45090</v>
      </c>
      <c r="D87" t="s">
        <v>203</v>
      </c>
      <c r="E87" t="s">
        <v>204</v>
      </c>
      <c r="F87" t="s">
        <v>34</v>
      </c>
      <c r="G87" s="2">
        <v>20</v>
      </c>
      <c r="H87" t="s">
        <v>43</v>
      </c>
      <c r="I87">
        <v>320</v>
      </c>
      <c r="J87">
        <v>25</v>
      </c>
      <c r="K87">
        <v>8000</v>
      </c>
      <c r="L87" t="s">
        <v>16</v>
      </c>
      <c r="M87" t="s">
        <v>51</v>
      </c>
    </row>
    <row r="88" spans="2:13" x14ac:dyDescent="0.35">
      <c r="B88" s="1">
        <v>10492</v>
      </c>
      <c r="C88" s="2">
        <v>45092</v>
      </c>
      <c r="D88" t="s">
        <v>205</v>
      </c>
      <c r="E88" t="s">
        <v>206</v>
      </c>
      <c r="F88" t="s">
        <v>34</v>
      </c>
      <c r="G88" s="2">
        <v>38</v>
      </c>
      <c r="H88" t="s">
        <v>207</v>
      </c>
      <c r="I88">
        <v>150</v>
      </c>
      <c r="J88">
        <v>25</v>
      </c>
      <c r="K88">
        <v>3750</v>
      </c>
      <c r="L88" t="s">
        <v>16</v>
      </c>
      <c r="M88" t="s">
        <v>25</v>
      </c>
    </row>
    <row r="89" spans="2:13" x14ac:dyDescent="0.35">
      <c r="B89" s="1">
        <v>10493</v>
      </c>
      <c r="C89" s="2">
        <v>45092</v>
      </c>
      <c r="D89" t="s">
        <v>208</v>
      </c>
      <c r="E89" t="s">
        <v>209</v>
      </c>
      <c r="F89" t="s">
        <v>34</v>
      </c>
      <c r="G89" s="2">
        <v>36</v>
      </c>
      <c r="H89" t="s">
        <v>50</v>
      </c>
      <c r="I89">
        <v>150</v>
      </c>
      <c r="J89">
        <v>25</v>
      </c>
      <c r="K89">
        <v>3750</v>
      </c>
      <c r="L89" t="s">
        <v>16</v>
      </c>
      <c r="M89" t="s">
        <v>25</v>
      </c>
    </row>
    <row r="90" spans="2:13" x14ac:dyDescent="0.35">
      <c r="B90" s="1">
        <v>10497</v>
      </c>
      <c r="C90" s="2">
        <v>45093</v>
      </c>
      <c r="D90" t="s">
        <v>210</v>
      </c>
      <c r="E90" t="s">
        <v>211</v>
      </c>
      <c r="F90" t="s">
        <v>34</v>
      </c>
      <c r="G90" s="2">
        <v>31</v>
      </c>
      <c r="H90" t="s">
        <v>50</v>
      </c>
      <c r="I90">
        <v>320</v>
      </c>
      <c r="J90">
        <v>25</v>
      </c>
      <c r="K90">
        <v>8000</v>
      </c>
      <c r="L90" t="s">
        <v>16</v>
      </c>
      <c r="M90" t="s">
        <v>25</v>
      </c>
    </row>
    <row r="91" spans="2:13" x14ac:dyDescent="0.35">
      <c r="B91" s="1">
        <v>10503</v>
      </c>
      <c r="C91" s="2">
        <v>45094</v>
      </c>
      <c r="D91" t="s">
        <v>212</v>
      </c>
      <c r="E91" t="s">
        <v>38</v>
      </c>
      <c r="F91" t="s">
        <v>34</v>
      </c>
      <c r="G91" s="2">
        <v>33</v>
      </c>
      <c r="H91" t="s">
        <v>15</v>
      </c>
      <c r="I91">
        <v>320</v>
      </c>
      <c r="J91">
        <v>25</v>
      </c>
      <c r="K91">
        <v>8000</v>
      </c>
      <c r="L91" t="s">
        <v>16</v>
      </c>
      <c r="M91" t="s">
        <v>25</v>
      </c>
    </row>
    <row r="92" spans="2:13" x14ac:dyDescent="0.35">
      <c r="B92" s="1">
        <v>10511</v>
      </c>
      <c r="C92" s="2">
        <v>45096</v>
      </c>
      <c r="D92" t="s">
        <v>213</v>
      </c>
      <c r="E92" t="s">
        <v>214</v>
      </c>
      <c r="F92" t="s">
        <v>14</v>
      </c>
      <c r="G92" s="2">
        <v>22</v>
      </c>
      <c r="H92" t="s">
        <v>97</v>
      </c>
      <c r="I92">
        <v>150</v>
      </c>
      <c r="J92">
        <v>25</v>
      </c>
      <c r="K92">
        <v>3750</v>
      </c>
      <c r="L92" t="s">
        <v>16</v>
      </c>
      <c r="M92" t="s">
        <v>105</v>
      </c>
    </row>
    <row r="93" spans="2:13" x14ac:dyDescent="0.35">
      <c r="B93" s="1">
        <v>10521</v>
      </c>
      <c r="C93" s="2">
        <v>45098</v>
      </c>
      <c r="D93" t="s">
        <v>215</v>
      </c>
      <c r="E93" t="s">
        <v>150</v>
      </c>
      <c r="F93" t="s">
        <v>14</v>
      </c>
      <c r="G93" s="2">
        <v>26</v>
      </c>
      <c r="H93" t="s">
        <v>39</v>
      </c>
      <c r="I93">
        <v>400</v>
      </c>
      <c r="J93">
        <v>25</v>
      </c>
      <c r="K93">
        <v>10000</v>
      </c>
      <c r="L93" t="s">
        <v>21</v>
      </c>
      <c r="M93" t="s">
        <v>100</v>
      </c>
    </row>
    <row r="94" spans="2:13" x14ac:dyDescent="0.35">
      <c r="B94" s="1">
        <v>10530</v>
      </c>
      <c r="C94" s="2">
        <v>45100</v>
      </c>
      <c r="D94" t="s">
        <v>216</v>
      </c>
      <c r="E94" t="s">
        <v>217</v>
      </c>
      <c r="F94" t="s">
        <v>14</v>
      </c>
      <c r="G94" s="2">
        <v>26</v>
      </c>
      <c r="H94" t="s">
        <v>20</v>
      </c>
      <c r="I94">
        <v>320</v>
      </c>
      <c r="J94">
        <v>23.56</v>
      </c>
      <c r="K94">
        <v>7539.2</v>
      </c>
      <c r="L94" t="s">
        <v>21</v>
      </c>
      <c r="M94" t="s">
        <v>100</v>
      </c>
    </row>
    <row r="95" spans="2:13" x14ac:dyDescent="0.35">
      <c r="B95" s="1">
        <v>10540</v>
      </c>
      <c r="C95" s="2">
        <v>45102</v>
      </c>
      <c r="D95" t="s">
        <v>218</v>
      </c>
      <c r="E95" t="s">
        <v>219</v>
      </c>
      <c r="F95" t="s">
        <v>14</v>
      </c>
      <c r="G95" s="2">
        <v>62</v>
      </c>
      <c r="H95" t="s">
        <v>20</v>
      </c>
      <c r="I95">
        <v>250</v>
      </c>
      <c r="J95">
        <v>23.56</v>
      </c>
      <c r="K95">
        <v>5890</v>
      </c>
      <c r="L95" t="s">
        <v>16</v>
      </c>
      <c r="M95" t="s">
        <v>25</v>
      </c>
    </row>
    <row r="96" spans="2:13" x14ac:dyDescent="0.35">
      <c r="B96" s="1">
        <v>10520</v>
      </c>
      <c r="C96" s="2">
        <v>45098</v>
      </c>
      <c r="D96" t="s">
        <v>220</v>
      </c>
      <c r="E96" t="s">
        <v>221</v>
      </c>
      <c r="F96" t="s">
        <v>14</v>
      </c>
      <c r="G96" s="2">
        <v>26</v>
      </c>
      <c r="H96" t="s">
        <v>39</v>
      </c>
      <c r="I96">
        <v>400</v>
      </c>
      <c r="J96">
        <v>23</v>
      </c>
      <c r="K96">
        <v>9200</v>
      </c>
      <c r="L96" t="s">
        <v>21</v>
      </c>
      <c r="M96" t="s">
        <v>100</v>
      </c>
    </row>
    <row r="97" spans="2:13" x14ac:dyDescent="0.35">
      <c r="B97" s="1">
        <v>10545</v>
      </c>
      <c r="C97" s="2">
        <v>45103</v>
      </c>
      <c r="D97" t="s">
        <v>222</v>
      </c>
      <c r="E97" t="s">
        <v>223</v>
      </c>
      <c r="F97" t="s">
        <v>14</v>
      </c>
      <c r="G97" s="2">
        <v>20</v>
      </c>
      <c r="H97" t="s">
        <v>39</v>
      </c>
      <c r="I97">
        <v>400</v>
      </c>
      <c r="J97">
        <v>22.04</v>
      </c>
      <c r="K97">
        <v>8816</v>
      </c>
      <c r="L97" t="s">
        <v>16</v>
      </c>
      <c r="M97" t="s">
        <v>128</v>
      </c>
    </row>
    <row r="98" spans="2:13" x14ac:dyDescent="0.35">
      <c r="B98" s="1">
        <v>10489</v>
      </c>
      <c r="C98" s="2">
        <v>45091</v>
      </c>
      <c r="D98" t="s">
        <v>224</v>
      </c>
      <c r="E98" t="s">
        <v>225</v>
      </c>
      <c r="F98" t="s">
        <v>34</v>
      </c>
      <c r="G98" s="2">
        <v>36</v>
      </c>
      <c r="H98" t="s">
        <v>43</v>
      </c>
      <c r="I98">
        <v>320</v>
      </c>
      <c r="J98">
        <v>20</v>
      </c>
      <c r="K98">
        <v>6400</v>
      </c>
      <c r="L98" t="s">
        <v>16</v>
      </c>
      <c r="M98" t="s">
        <v>25</v>
      </c>
    </row>
    <row r="99" spans="2:13" x14ac:dyDescent="0.35">
      <c r="B99" s="1">
        <v>10454</v>
      </c>
      <c r="C99" s="2">
        <v>45084</v>
      </c>
      <c r="D99" t="s">
        <v>197</v>
      </c>
      <c r="E99" t="s">
        <v>198</v>
      </c>
      <c r="F99" t="s">
        <v>14</v>
      </c>
      <c r="G99" s="2">
        <v>30</v>
      </c>
      <c r="H99" t="s">
        <v>35</v>
      </c>
      <c r="I99">
        <v>150</v>
      </c>
      <c r="J99">
        <v>15</v>
      </c>
      <c r="K99">
        <v>2250</v>
      </c>
      <c r="L99" t="s">
        <v>44</v>
      </c>
      <c r="M99" t="s">
        <v>51</v>
      </c>
    </row>
    <row r="100" spans="2:13" x14ac:dyDescent="0.35">
      <c r="B100" s="1">
        <v>10454</v>
      </c>
      <c r="C100" s="2">
        <v>45084</v>
      </c>
      <c r="D100" t="s">
        <v>197</v>
      </c>
      <c r="E100" t="s">
        <v>198</v>
      </c>
      <c r="F100" t="s">
        <v>14</v>
      </c>
      <c r="G100" s="2">
        <v>30</v>
      </c>
      <c r="H100" t="s">
        <v>35</v>
      </c>
      <c r="I100">
        <v>250</v>
      </c>
      <c r="J100">
        <v>10</v>
      </c>
      <c r="K100">
        <v>2500</v>
      </c>
      <c r="L100" t="s">
        <v>44</v>
      </c>
      <c r="M100" t="s">
        <v>226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E4A0-6E4B-4653-B394-6748FD26481B}">
  <dimension ref="A1:L92"/>
  <sheetViews>
    <sheetView topLeftCell="A2" workbookViewId="0">
      <selection activeCell="B20" sqref="B20"/>
    </sheetView>
  </sheetViews>
  <sheetFormatPr defaultRowHeight="15.5" x14ac:dyDescent="0.35"/>
  <cols>
    <col min="1" max="1" width="9.9140625" bestFit="1" customWidth="1"/>
    <col min="2" max="2" width="12.6640625" customWidth="1"/>
    <col min="3" max="3" width="20.5" customWidth="1"/>
    <col min="4" max="4" width="9" bestFit="1" customWidth="1"/>
    <col min="5" max="5" width="6" bestFit="1" customWidth="1"/>
    <col min="6" max="6" width="9.5" bestFit="1" customWidth="1"/>
    <col min="7" max="7" width="7" bestFit="1" customWidth="1"/>
    <col min="8" max="8" width="7.25" bestFit="1" customWidth="1"/>
    <col min="9" max="9" width="10.08203125" bestFit="1" customWidth="1"/>
    <col min="10" max="10" width="18.4140625" bestFit="1" customWidth="1"/>
    <col min="11" max="11" width="12.9140625" bestFit="1" customWidth="1"/>
    <col min="12" max="12" width="12.6640625" customWidth="1"/>
  </cols>
  <sheetData>
    <row r="1" spans="1:12" x14ac:dyDescent="0.35">
      <c r="A1" t="s">
        <v>0</v>
      </c>
      <c r="B1" t="s">
        <v>1</v>
      </c>
      <c r="C1" t="s">
        <v>227</v>
      </c>
      <c r="D1" t="s">
        <v>4</v>
      </c>
      <c r="E1" t="s">
        <v>5</v>
      </c>
      <c r="F1" t="s">
        <v>6</v>
      </c>
      <c r="G1" t="s">
        <v>7</v>
      </c>
      <c r="H1" t="s">
        <v>8</v>
      </c>
      <c r="I1" t="s">
        <v>9</v>
      </c>
      <c r="J1" t="s">
        <v>10</v>
      </c>
      <c r="K1" t="s">
        <v>11</v>
      </c>
      <c r="L1" t="s">
        <v>333</v>
      </c>
    </row>
    <row r="2" spans="1:12" x14ac:dyDescent="0.35">
      <c r="A2">
        <v>10545</v>
      </c>
      <c r="B2" s="6">
        <v>45103</v>
      </c>
      <c r="C2" s="7" t="s">
        <v>228</v>
      </c>
      <c r="D2" s="7" t="s">
        <v>14</v>
      </c>
      <c r="E2">
        <v>20</v>
      </c>
      <c r="F2" s="7" t="s">
        <v>39</v>
      </c>
      <c r="G2">
        <v>400</v>
      </c>
      <c r="H2">
        <v>23</v>
      </c>
      <c r="I2">
        <v>8816</v>
      </c>
      <c r="J2" s="7" t="s">
        <v>16</v>
      </c>
      <c r="K2" s="7" t="s">
        <v>128</v>
      </c>
      <c r="L2" t="str">
        <f>IF(Table1_2[[#This Row],[Price]]&lt;200, "low sales", "good sales")</f>
        <v>good sales</v>
      </c>
    </row>
    <row r="3" spans="1:12" x14ac:dyDescent="0.35">
      <c r="A3">
        <v>10460</v>
      </c>
      <c r="B3" s="6">
        <v>45086</v>
      </c>
      <c r="C3" s="7" t="s">
        <v>229</v>
      </c>
      <c r="D3" s="7" t="s">
        <v>14</v>
      </c>
      <c r="E3">
        <v>20</v>
      </c>
      <c r="F3" s="7" t="s">
        <v>39</v>
      </c>
      <c r="G3">
        <v>320</v>
      </c>
      <c r="H3">
        <v>25</v>
      </c>
      <c r="I3">
        <v>8000</v>
      </c>
      <c r="J3" s="7" t="s">
        <v>16</v>
      </c>
      <c r="K3" s="7" t="s">
        <v>100</v>
      </c>
      <c r="L3" t="str">
        <f>IF(Table1_2[[#This Row],[Price]]&lt;200, "low sales", "good sales")</f>
        <v>good sales</v>
      </c>
    </row>
    <row r="4" spans="1:12" x14ac:dyDescent="0.35">
      <c r="A4">
        <v>10474</v>
      </c>
      <c r="B4" s="6">
        <v>45088</v>
      </c>
      <c r="C4" s="7" t="s">
        <v>230</v>
      </c>
      <c r="D4" s="7" t="s">
        <v>34</v>
      </c>
      <c r="E4">
        <v>21</v>
      </c>
      <c r="F4" s="7" t="s">
        <v>50</v>
      </c>
      <c r="G4">
        <v>150</v>
      </c>
      <c r="H4">
        <v>40</v>
      </c>
      <c r="I4">
        <v>6000</v>
      </c>
      <c r="J4" s="7" t="s">
        <v>16</v>
      </c>
      <c r="K4" s="7" t="s">
        <v>25</v>
      </c>
      <c r="L4" t="str">
        <f>IF(Table1_2[[#This Row],[Price]]&lt;200, "low sales", "good sales")</f>
        <v>low sales</v>
      </c>
    </row>
    <row r="5" spans="1:12" x14ac:dyDescent="0.35">
      <c r="A5">
        <v>10514</v>
      </c>
      <c r="B5" s="6">
        <v>45096</v>
      </c>
      <c r="C5" s="7" t="s">
        <v>231</v>
      </c>
      <c r="D5" s="7" t="s">
        <v>14</v>
      </c>
      <c r="E5">
        <v>21</v>
      </c>
      <c r="F5" s="7" t="s">
        <v>97</v>
      </c>
      <c r="G5">
        <v>150</v>
      </c>
      <c r="H5">
        <v>38</v>
      </c>
      <c r="I5">
        <v>5699.9999999999991</v>
      </c>
      <c r="J5" s="7" t="s">
        <v>21</v>
      </c>
      <c r="K5" s="7" t="s">
        <v>105</v>
      </c>
      <c r="L5" t="str">
        <f>IF(Table1_2[[#This Row],[Price]]&lt;200, "low sales", "good sales")</f>
        <v>low sales</v>
      </c>
    </row>
    <row r="6" spans="1:12" x14ac:dyDescent="0.35">
      <c r="A6">
        <v>10548</v>
      </c>
      <c r="B6" s="6">
        <v>45103</v>
      </c>
      <c r="C6" s="7" t="s">
        <v>232</v>
      </c>
      <c r="D6" s="7" t="s">
        <v>34</v>
      </c>
      <c r="E6">
        <v>21</v>
      </c>
      <c r="F6" s="7" t="s">
        <v>35</v>
      </c>
      <c r="G6">
        <v>150</v>
      </c>
      <c r="H6">
        <v>40</v>
      </c>
      <c r="I6">
        <v>5970</v>
      </c>
      <c r="J6" s="7" t="s">
        <v>16</v>
      </c>
      <c r="K6" s="7" t="s">
        <v>128</v>
      </c>
      <c r="L6" t="str">
        <f>IF(Table1_2[[#This Row],[Price]]&lt;200, "low sales", "good sales")</f>
        <v>low sales</v>
      </c>
    </row>
    <row r="7" spans="1:12" x14ac:dyDescent="0.35">
      <c r="A7">
        <v>10511</v>
      </c>
      <c r="B7" s="6">
        <v>45096</v>
      </c>
      <c r="C7" s="7" t="s">
        <v>233</v>
      </c>
      <c r="D7" s="7" t="s">
        <v>14</v>
      </c>
      <c r="E7">
        <v>22</v>
      </c>
      <c r="F7" s="7" t="s">
        <v>97</v>
      </c>
      <c r="G7">
        <v>150</v>
      </c>
      <c r="H7">
        <v>25</v>
      </c>
      <c r="I7">
        <v>3750</v>
      </c>
      <c r="J7" s="7" t="s">
        <v>16</v>
      </c>
      <c r="K7" s="7" t="s">
        <v>105</v>
      </c>
      <c r="L7" t="str">
        <f>IF(Table1_2[[#This Row],[Price]]&lt;200, "low sales", "good sales")</f>
        <v>low sales</v>
      </c>
    </row>
    <row r="8" spans="1:12" x14ac:dyDescent="0.35">
      <c r="A8">
        <v>10494</v>
      </c>
      <c r="B8" s="6">
        <v>45092</v>
      </c>
      <c r="C8" s="7" t="s">
        <v>234</v>
      </c>
      <c r="D8" s="7" t="s">
        <v>34</v>
      </c>
      <c r="E8">
        <v>23</v>
      </c>
      <c r="F8" s="7" t="s">
        <v>50</v>
      </c>
      <c r="G8">
        <v>320</v>
      </c>
      <c r="H8">
        <v>38</v>
      </c>
      <c r="I8">
        <v>12159.999999999998</v>
      </c>
      <c r="J8" s="7" t="s">
        <v>16</v>
      </c>
      <c r="K8" s="7" t="s">
        <v>25</v>
      </c>
      <c r="L8" t="str">
        <f>IF(Table1_2[[#This Row],[Price]]&lt;200, "low sales", "good sales")</f>
        <v>good sales</v>
      </c>
    </row>
    <row r="9" spans="1:12" x14ac:dyDescent="0.35">
      <c r="A9">
        <v>10471</v>
      </c>
      <c r="B9" s="6">
        <v>45088</v>
      </c>
      <c r="C9" s="7" t="s">
        <v>235</v>
      </c>
      <c r="D9" s="7" t="s">
        <v>14</v>
      </c>
      <c r="E9">
        <v>23</v>
      </c>
      <c r="F9" s="7" t="s">
        <v>15</v>
      </c>
      <c r="G9">
        <v>150</v>
      </c>
      <c r="H9">
        <v>25</v>
      </c>
      <c r="I9">
        <v>3750</v>
      </c>
      <c r="J9" s="7" t="s">
        <v>16</v>
      </c>
      <c r="K9" s="7" t="s">
        <v>25</v>
      </c>
      <c r="L9" t="str">
        <f>IF(Table1_2[[#This Row],[Price]]&lt;200, "low sales", "good sales")</f>
        <v>low sales</v>
      </c>
    </row>
    <row r="10" spans="1:12" x14ac:dyDescent="0.35">
      <c r="A10">
        <v>10452</v>
      </c>
      <c r="B10" s="6">
        <v>45084</v>
      </c>
      <c r="C10" s="7" t="s">
        <v>236</v>
      </c>
      <c r="D10" s="7" t="s">
        <v>34</v>
      </c>
      <c r="E10">
        <v>23</v>
      </c>
      <c r="F10" s="7" t="s">
        <v>35</v>
      </c>
      <c r="G10">
        <v>150</v>
      </c>
      <c r="H10">
        <v>25</v>
      </c>
      <c r="I10">
        <v>3750</v>
      </c>
      <c r="J10" s="7" t="s">
        <v>44</v>
      </c>
      <c r="K10" s="7" t="s">
        <v>128</v>
      </c>
      <c r="L10" t="str">
        <f>IF(Table1_2[[#This Row],[Price]]&lt;200, "low sales", "good sales")</f>
        <v>low sales</v>
      </c>
    </row>
    <row r="11" spans="1:12" x14ac:dyDescent="0.35">
      <c r="A11">
        <v>10504</v>
      </c>
      <c r="B11" s="6">
        <v>45094</v>
      </c>
      <c r="C11" s="7" t="s">
        <v>237</v>
      </c>
      <c r="D11" s="7" t="s">
        <v>34</v>
      </c>
      <c r="E11">
        <v>23</v>
      </c>
      <c r="F11" s="7" t="s">
        <v>15</v>
      </c>
      <c r="G11">
        <v>320</v>
      </c>
      <c r="H11">
        <v>38</v>
      </c>
      <c r="I11">
        <v>12159.999999999998</v>
      </c>
      <c r="J11" s="7" t="s">
        <v>16</v>
      </c>
      <c r="K11" s="7" t="s">
        <v>25</v>
      </c>
      <c r="L11" t="str">
        <f>IF(Table1_2[[#This Row],[Price]]&lt;200, "low sales", "good sales")</f>
        <v>good sales</v>
      </c>
    </row>
    <row r="12" spans="1:12" x14ac:dyDescent="0.35">
      <c r="A12">
        <v>10488</v>
      </c>
      <c r="B12" s="6">
        <v>45091</v>
      </c>
      <c r="C12" s="7" t="s">
        <v>238</v>
      </c>
      <c r="D12" s="7" t="s">
        <v>34</v>
      </c>
      <c r="E12">
        <v>24</v>
      </c>
      <c r="F12" s="7" t="s">
        <v>50</v>
      </c>
      <c r="G12">
        <v>150</v>
      </c>
      <c r="H12">
        <v>40</v>
      </c>
      <c r="I12">
        <v>6000</v>
      </c>
      <c r="J12" s="7" t="s">
        <v>16</v>
      </c>
      <c r="K12" s="7" t="s">
        <v>105</v>
      </c>
      <c r="L12" t="str">
        <f>IF(Table1_2[[#This Row],[Price]]&lt;200, "low sales", "good sales")</f>
        <v>low sales</v>
      </c>
    </row>
    <row r="13" spans="1:12" x14ac:dyDescent="0.35">
      <c r="A13">
        <v>10526</v>
      </c>
      <c r="B13" s="6">
        <v>45099</v>
      </c>
      <c r="C13" s="7" t="s">
        <v>239</v>
      </c>
      <c r="D13" s="7" t="s">
        <v>14</v>
      </c>
      <c r="E13">
        <v>24</v>
      </c>
      <c r="F13" s="7" t="s">
        <v>20</v>
      </c>
      <c r="G13">
        <v>400</v>
      </c>
      <c r="H13">
        <v>40</v>
      </c>
      <c r="I13">
        <v>15919.999999999998</v>
      </c>
      <c r="J13" s="7" t="s">
        <v>21</v>
      </c>
      <c r="K13" s="7" t="s">
        <v>100</v>
      </c>
      <c r="L13" t="str">
        <f>IF(Table1_2[[#This Row],[Price]]&lt;200, "low sales", "good sales")</f>
        <v>good sales</v>
      </c>
    </row>
    <row r="14" spans="1:12" x14ac:dyDescent="0.35">
      <c r="A14">
        <v>10482</v>
      </c>
      <c r="B14" s="6">
        <v>45090</v>
      </c>
      <c r="C14" s="7" t="s">
        <v>240</v>
      </c>
      <c r="D14" s="7" t="s">
        <v>34</v>
      </c>
      <c r="E14">
        <v>24</v>
      </c>
      <c r="F14" s="7" t="s">
        <v>39</v>
      </c>
      <c r="G14">
        <v>250</v>
      </c>
      <c r="H14">
        <v>25</v>
      </c>
      <c r="I14">
        <v>6250</v>
      </c>
      <c r="J14" s="7" t="s">
        <v>16</v>
      </c>
      <c r="K14" s="7" t="s">
        <v>105</v>
      </c>
      <c r="L14" t="str">
        <f>IF(Table1_2[[#This Row],[Price]]&lt;200, "low sales", "good sales")</f>
        <v>good sales</v>
      </c>
    </row>
    <row r="15" spans="1:12" x14ac:dyDescent="0.35">
      <c r="A15">
        <v>10496</v>
      </c>
      <c r="B15" s="6">
        <v>45093</v>
      </c>
      <c r="C15" s="7" t="s">
        <v>241</v>
      </c>
      <c r="D15" s="7" t="s">
        <v>34</v>
      </c>
      <c r="E15">
        <v>25</v>
      </c>
      <c r="F15" s="7" t="s">
        <v>50</v>
      </c>
      <c r="G15">
        <v>150</v>
      </c>
      <c r="H15">
        <v>44</v>
      </c>
      <c r="I15">
        <v>6600</v>
      </c>
      <c r="J15" s="7" t="s">
        <v>16</v>
      </c>
      <c r="K15" s="7" t="s">
        <v>25</v>
      </c>
      <c r="L15" t="str">
        <f>IF(Table1_2[[#This Row],[Price]]&lt;200, "low sales", "good sales")</f>
        <v>low sales</v>
      </c>
    </row>
    <row r="16" spans="1:12" x14ac:dyDescent="0.35">
      <c r="A16">
        <v>10530</v>
      </c>
      <c r="B16" s="6">
        <v>45100</v>
      </c>
      <c r="C16" s="7" t="s">
        <v>242</v>
      </c>
      <c r="D16" s="7" t="s">
        <v>14</v>
      </c>
      <c r="E16">
        <v>26</v>
      </c>
      <c r="F16" s="7" t="s">
        <v>20</v>
      </c>
      <c r="G16">
        <v>320</v>
      </c>
      <c r="H16">
        <v>24</v>
      </c>
      <c r="I16">
        <v>7539.2</v>
      </c>
      <c r="J16" s="7" t="s">
        <v>21</v>
      </c>
      <c r="K16" s="7" t="s">
        <v>100</v>
      </c>
      <c r="L16" t="str">
        <f>IF(Table1_2[[#This Row],[Price]]&lt;200, "low sales", "good sales")</f>
        <v>good sales</v>
      </c>
    </row>
    <row r="17" spans="1:12" x14ac:dyDescent="0.35">
      <c r="A17">
        <v>10520</v>
      </c>
      <c r="B17" s="6">
        <v>45098</v>
      </c>
      <c r="C17" s="7" t="s">
        <v>243</v>
      </c>
      <c r="D17" s="7" t="s">
        <v>14</v>
      </c>
      <c r="E17">
        <v>26</v>
      </c>
      <c r="F17" s="7" t="s">
        <v>39</v>
      </c>
      <c r="G17">
        <v>400</v>
      </c>
      <c r="H17">
        <v>23</v>
      </c>
      <c r="I17">
        <v>9200</v>
      </c>
      <c r="J17" s="7" t="s">
        <v>21</v>
      </c>
      <c r="K17" s="7" t="s">
        <v>100</v>
      </c>
      <c r="L17" t="str">
        <f>IF(Table1_2[[#This Row],[Price]]&lt;200, "low sales", "good sales")</f>
        <v>good sales</v>
      </c>
    </row>
    <row r="18" spans="1:12" x14ac:dyDescent="0.35">
      <c r="A18">
        <v>10522</v>
      </c>
      <c r="B18" s="6">
        <v>45098</v>
      </c>
      <c r="C18" s="7" t="s">
        <v>244</v>
      </c>
      <c r="D18" s="7" t="s">
        <v>14</v>
      </c>
      <c r="E18">
        <v>26</v>
      </c>
      <c r="F18" s="7" t="s">
        <v>39</v>
      </c>
      <c r="G18">
        <v>320</v>
      </c>
      <c r="H18">
        <v>27</v>
      </c>
      <c r="I18">
        <v>8640</v>
      </c>
      <c r="J18" s="7" t="s">
        <v>21</v>
      </c>
      <c r="K18" s="7" t="s">
        <v>100</v>
      </c>
      <c r="L18" t="str">
        <f>IF(Table1_2[[#This Row],[Price]]&lt;200, "low sales", "good sales")</f>
        <v>good sales</v>
      </c>
    </row>
    <row r="19" spans="1:12" x14ac:dyDescent="0.35">
      <c r="A19">
        <v>10521</v>
      </c>
      <c r="B19" s="6">
        <v>45098</v>
      </c>
      <c r="C19" s="7" t="s">
        <v>245</v>
      </c>
      <c r="D19" s="7" t="s">
        <v>14</v>
      </c>
      <c r="E19">
        <v>26</v>
      </c>
      <c r="F19" s="7" t="s">
        <v>39</v>
      </c>
      <c r="G19">
        <v>400</v>
      </c>
      <c r="H19">
        <v>25</v>
      </c>
      <c r="I19">
        <v>10000</v>
      </c>
      <c r="J19" s="7" t="s">
        <v>21</v>
      </c>
      <c r="K19" s="7" t="s">
        <v>100</v>
      </c>
      <c r="L19" t="str">
        <f>IF(Table1_2[[#This Row],[Price]]&lt;200, "low sales", "good sales")</f>
        <v>good sales</v>
      </c>
    </row>
    <row r="20" spans="1:12" x14ac:dyDescent="0.35">
      <c r="A20">
        <v>10532</v>
      </c>
      <c r="B20" s="6">
        <v>45100</v>
      </c>
      <c r="C20" s="7" t="s">
        <v>246</v>
      </c>
      <c r="D20" s="7" t="s">
        <v>14</v>
      </c>
      <c r="E20">
        <v>28</v>
      </c>
      <c r="F20" s="7" t="s">
        <v>20</v>
      </c>
      <c r="G20">
        <v>400</v>
      </c>
      <c r="H20">
        <v>46</v>
      </c>
      <c r="I20">
        <v>18240</v>
      </c>
      <c r="J20" s="7" t="s">
        <v>21</v>
      </c>
      <c r="K20" s="7" t="s">
        <v>105</v>
      </c>
      <c r="L20" t="str">
        <f>IF(Table1_2[[#This Row],[Price]]&lt;200, "low sales", "good sales")</f>
        <v>good sales</v>
      </c>
    </row>
    <row r="21" spans="1:12" x14ac:dyDescent="0.35">
      <c r="A21">
        <v>10462</v>
      </c>
      <c r="B21" s="6">
        <v>45086</v>
      </c>
      <c r="C21" s="7" t="s">
        <v>247</v>
      </c>
      <c r="D21" s="7" t="s">
        <v>34</v>
      </c>
      <c r="E21">
        <v>28</v>
      </c>
      <c r="F21" s="7" t="s">
        <v>43</v>
      </c>
      <c r="G21">
        <v>400</v>
      </c>
      <c r="H21">
        <v>25</v>
      </c>
      <c r="I21">
        <v>10000</v>
      </c>
      <c r="J21" s="7" t="s">
        <v>16</v>
      </c>
      <c r="K21" s="7" t="s">
        <v>100</v>
      </c>
      <c r="L21" t="str">
        <f>IF(Table1_2[[#This Row],[Price]]&lt;200, "low sales", "good sales")</f>
        <v>good sales</v>
      </c>
    </row>
    <row r="22" spans="1:12" x14ac:dyDescent="0.35">
      <c r="A22">
        <v>10454</v>
      </c>
      <c r="B22" s="6">
        <v>45084</v>
      </c>
      <c r="C22" s="7" t="s">
        <v>248</v>
      </c>
      <c r="D22" s="7" t="s">
        <v>14</v>
      </c>
      <c r="E22">
        <v>30</v>
      </c>
      <c r="F22" s="7" t="s">
        <v>35</v>
      </c>
      <c r="G22">
        <v>250</v>
      </c>
      <c r="H22">
        <v>25</v>
      </c>
      <c r="I22">
        <v>6250</v>
      </c>
      <c r="J22" s="7" t="s">
        <v>44</v>
      </c>
      <c r="K22" s="7" t="s">
        <v>105</v>
      </c>
      <c r="L22" t="str">
        <f>IF(Table1_2[[#This Row],[Price]]&lt;200, "low sales", "good sales")</f>
        <v>good sales</v>
      </c>
    </row>
    <row r="23" spans="1:12" x14ac:dyDescent="0.35">
      <c r="A23">
        <v>10459</v>
      </c>
      <c r="B23" s="6">
        <v>45085</v>
      </c>
      <c r="C23" s="7" t="s">
        <v>249</v>
      </c>
      <c r="D23" s="7" t="s">
        <v>14</v>
      </c>
      <c r="E23">
        <v>31</v>
      </c>
      <c r="F23" s="7" t="s">
        <v>43</v>
      </c>
      <c r="G23">
        <v>150</v>
      </c>
      <c r="H23">
        <v>38</v>
      </c>
      <c r="I23">
        <v>5699.9999999999991</v>
      </c>
      <c r="J23" s="7" t="s">
        <v>16</v>
      </c>
      <c r="K23" s="7" t="s">
        <v>81</v>
      </c>
      <c r="L23" t="str">
        <f>IF(Table1_2[[#This Row],[Price]]&lt;200, "low sales", "good sales")</f>
        <v>low sales</v>
      </c>
    </row>
    <row r="24" spans="1:12" x14ac:dyDescent="0.35">
      <c r="A24">
        <v>10455</v>
      </c>
      <c r="B24" s="6">
        <v>45085</v>
      </c>
      <c r="C24" s="7" t="s">
        <v>250</v>
      </c>
      <c r="D24" s="7" t="s">
        <v>14</v>
      </c>
      <c r="E24">
        <v>31</v>
      </c>
      <c r="F24" s="7" t="s">
        <v>35</v>
      </c>
      <c r="G24">
        <v>400</v>
      </c>
      <c r="H24">
        <v>28</v>
      </c>
      <c r="I24">
        <v>11200</v>
      </c>
      <c r="J24" s="7" t="s">
        <v>16</v>
      </c>
      <c r="K24" s="7" t="s">
        <v>81</v>
      </c>
      <c r="L24" t="str">
        <f>IF(Table1_2[[#This Row],[Price]]&lt;200, "low sales", "good sales")</f>
        <v>good sales</v>
      </c>
    </row>
    <row r="25" spans="1:12" x14ac:dyDescent="0.35">
      <c r="A25">
        <v>10497</v>
      </c>
      <c r="B25" s="6">
        <v>45093</v>
      </c>
      <c r="C25" s="7" t="s">
        <v>251</v>
      </c>
      <c r="D25" s="7" t="s">
        <v>34</v>
      </c>
      <c r="E25">
        <v>31</v>
      </c>
      <c r="F25" s="7" t="s">
        <v>50</v>
      </c>
      <c r="G25">
        <v>320</v>
      </c>
      <c r="H25">
        <v>25</v>
      </c>
      <c r="I25">
        <v>8000</v>
      </c>
      <c r="J25" s="7" t="s">
        <v>16</v>
      </c>
      <c r="K25" s="7" t="s">
        <v>25</v>
      </c>
      <c r="L25" t="str">
        <f>IF(Table1_2[[#This Row],[Price]]&lt;200, "low sales", "good sales")</f>
        <v>good sales</v>
      </c>
    </row>
    <row r="26" spans="1:12" x14ac:dyDescent="0.35">
      <c r="A26">
        <v>10464</v>
      </c>
      <c r="B26" s="6">
        <v>45086</v>
      </c>
      <c r="C26" s="7" t="s">
        <v>252</v>
      </c>
      <c r="D26" s="7" t="s">
        <v>34</v>
      </c>
      <c r="E26">
        <v>32</v>
      </c>
      <c r="F26" s="7" t="s">
        <v>43</v>
      </c>
      <c r="G26">
        <v>320</v>
      </c>
      <c r="H26">
        <v>25</v>
      </c>
      <c r="I26">
        <v>8000</v>
      </c>
      <c r="J26" s="7" t="s">
        <v>16</v>
      </c>
      <c r="K26" s="7" t="s">
        <v>100</v>
      </c>
      <c r="L26" t="str">
        <f>IF(Table1_2[[#This Row],[Price]]&lt;200, "low sales", "good sales")</f>
        <v>good sales</v>
      </c>
    </row>
    <row r="27" spans="1:12" x14ac:dyDescent="0.35">
      <c r="A27">
        <v>10503</v>
      </c>
      <c r="B27" s="6">
        <v>45094</v>
      </c>
      <c r="C27" s="7" t="s">
        <v>253</v>
      </c>
      <c r="D27" s="7" t="s">
        <v>34</v>
      </c>
      <c r="E27">
        <v>33</v>
      </c>
      <c r="F27" s="7" t="s">
        <v>15</v>
      </c>
      <c r="G27">
        <v>320</v>
      </c>
      <c r="H27">
        <v>25</v>
      </c>
      <c r="I27">
        <v>8000</v>
      </c>
      <c r="J27" s="7" t="s">
        <v>16</v>
      </c>
      <c r="K27" s="7" t="s">
        <v>25</v>
      </c>
      <c r="L27" t="str">
        <f>IF(Table1_2[[#This Row],[Price]]&lt;200, "low sales", "good sales")</f>
        <v>good sales</v>
      </c>
    </row>
    <row r="28" spans="1:12" x14ac:dyDescent="0.35">
      <c r="A28">
        <v>10527</v>
      </c>
      <c r="B28" s="6">
        <v>45099</v>
      </c>
      <c r="C28" s="7" t="s">
        <v>254</v>
      </c>
      <c r="D28" s="7" t="s">
        <v>14</v>
      </c>
      <c r="E28">
        <v>33</v>
      </c>
      <c r="F28" s="7" t="s">
        <v>20</v>
      </c>
      <c r="G28">
        <v>400</v>
      </c>
      <c r="H28">
        <v>45</v>
      </c>
      <c r="I28">
        <v>18000</v>
      </c>
      <c r="J28" s="7" t="s">
        <v>21</v>
      </c>
      <c r="K28" s="7" t="s">
        <v>100</v>
      </c>
      <c r="L28" t="str">
        <f>IF(Table1_2[[#This Row],[Price]]&lt;200, "low sales", "good sales")</f>
        <v>good sales</v>
      </c>
    </row>
    <row r="29" spans="1:12" x14ac:dyDescent="0.35">
      <c r="A29">
        <v>10505</v>
      </c>
      <c r="B29" s="6">
        <v>45095</v>
      </c>
      <c r="C29" s="7" t="s">
        <v>255</v>
      </c>
      <c r="D29" s="7" t="s">
        <v>14</v>
      </c>
      <c r="E29">
        <v>35</v>
      </c>
      <c r="F29" s="7" t="s">
        <v>15</v>
      </c>
      <c r="G29">
        <v>250</v>
      </c>
      <c r="H29">
        <v>38</v>
      </c>
      <c r="I29">
        <v>9500</v>
      </c>
      <c r="J29" s="7" t="s">
        <v>16</v>
      </c>
      <c r="K29" s="7" t="s">
        <v>25</v>
      </c>
      <c r="L29" t="str">
        <f>IF(Table1_2[[#This Row],[Price]]&lt;200, "low sales", "good sales")</f>
        <v>good sales</v>
      </c>
    </row>
    <row r="30" spans="1:12" x14ac:dyDescent="0.35">
      <c r="A30">
        <v>10498</v>
      </c>
      <c r="B30" s="6">
        <v>45093</v>
      </c>
      <c r="C30" s="7" t="s">
        <v>256</v>
      </c>
      <c r="D30" s="7" t="s">
        <v>34</v>
      </c>
      <c r="E30">
        <v>36</v>
      </c>
      <c r="F30" s="7" t="s">
        <v>50</v>
      </c>
      <c r="G30">
        <v>150</v>
      </c>
      <c r="H30">
        <v>44</v>
      </c>
      <c r="I30">
        <v>6600</v>
      </c>
      <c r="J30" s="7" t="s">
        <v>16</v>
      </c>
      <c r="K30" s="7" t="s">
        <v>25</v>
      </c>
      <c r="L30" t="str">
        <f>IF(Table1_2[[#This Row],[Price]]&lt;200, "low sales", "good sales")</f>
        <v>low sales</v>
      </c>
    </row>
    <row r="31" spans="1:12" x14ac:dyDescent="0.35">
      <c r="A31">
        <v>10489</v>
      </c>
      <c r="B31" s="6">
        <v>45091</v>
      </c>
      <c r="C31" s="7" t="s">
        <v>257</v>
      </c>
      <c r="D31" s="7" t="s">
        <v>34</v>
      </c>
      <c r="E31">
        <v>36</v>
      </c>
      <c r="F31" s="7" t="s">
        <v>43</v>
      </c>
      <c r="G31">
        <v>320</v>
      </c>
      <c r="H31">
        <v>20</v>
      </c>
      <c r="I31">
        <v>6400</v>
      </c>
      <c r="J31" s="7" t="s">
        <v>16</v>
      </c>
      <c r="K31" s="7" t="s">
        <v>25</v>
      </c>
      <c r="L31" t="str">
        <f>IF(Table1_2[[#This Row],[Price]]&lt;200, "low sales", "good sales")</f>
        <v>good sales</v>
      </c>
    </row>
    <row r="32" spans="1:12" x14ac:dyDescent="0.35">
      <c r="A32">
        <v>10493</v>
      </c>
      <c r="B32" s="6">
        <v>45092</v>
      </c>
      <c r="C32" s="7" t="s">
        <v>258</v>
      </c>
      <c r="D32" s="7" t="s">
        <v>34</v>
      </c>
      <c r="E32">
        <v>36</v>
      </c>
      <c r="F32" s="7" t="s">
        <v>50</v>
      </c>
      <c r="G32">
        <v>150</v>
      </c>
      <c r="H32">
        <v>25</v>
      </c>
      <c r="I32">
        <v>3750</v>
      </c>
      <c r="J32" s="7" t="s">
        <v>16</v>
      </c>
      <c r="K32" s="7" t="s">
        <v>25</v>
      </c>
      <c r="L32" t="str">
        <f>IF(Table1_2[[#This Row],[Price]]&lt;200, "low sales", "good sales")</f>
        <v>low sales</v>
      </c>
    </row>
    <row r="33" spans="1:12" x14ac:dyDescent="0.35">
      <c r="A33">
        <v>10533</v>
      </c>
      <c r="B33" s="6">
        <v>45100</v>
      </c>
      <c r="C33" s="7" t="s">
        <v>259</v>
      </c>
      <c r="D33" s="7" t="s">
        <v>14</v>
      </c>
      <c r="E33">
        <v>37</v>
      </c>
      <c r="F33" s="7" t="s">
        <v>20</v>
      </c>
      <c r="G33">
        <v>400</v>
      </c>
      <c r="H33">
        <v>46</v>
      </c>
      <c r="I33">
        <v>18240</v>
      </c>
      <c r="J33" s="7" t="s">
        <v>21</v>
      </c>
      <c r="K33" s="7" t="s">
        <v>105</v>
      </c>
      <c r="L33" t="str">
        <f>IF(Table1_2[[#This Row],[Price]]&lt;200, "low sales", "good sales")</f>
        <v>good sales</v>
      </c>
    </row>
    <row r="34" spans="1:12" x14ac:dyDescent="0.35">
      <c r="A34">
        <v>10512</v>
      </c>
      <c r="B34" s="6">
        <v>45096</v>
      </c>
      <c r="C34" s="7" t="s">
        <v>260</v>
      </c>
      <c r="D34" s="7" t="s">
        <v>14</v>
      </c>
      <c r="E34">
        <v>37</v>
      </c>
      <c r="F34" s="7" t="s">
        <v>97</v>
      </c>
      <c r="G34">
        <v>320</v>
      </c>
      <c r="H34">
        <v>43</v>
      </c>
      <c r="I34">
        <v>13760</v>
      </c>
      <c r="J34" s="7" t="s">
        <v>16</v>
      </c>
      <c r="K34" s="7" t="s">
        <v>105</v>
      </c>
      <c r="L34" t="str">
        <f>IF(Table1_2[[#This Row],[Price]]&lt;200, "low sales", "good sales")</f>
        <v>good sales</v>
      </c>
    </row>
    <row r="35" spans="1:12" x14ac:dyDescent="0.35">
      <c r="A35">
        <v>10466</v>
      </c>
      <c r="B35" s="6">
        <v>45087</v>
      </c>
      <c r="C35" s="7" t="s">
        <v>261</v>
      </c>
      <c r="D35" s="7" t="s">
        <v>34</v>
      </c>
      <c r="E35">
        <v>37</v>
      </c>
      <c r="F35" s="7" t="s">
        <v>15</v>
      </c>
      <c r="G35">
        <v>250</v>
      </c>
      <c r="H35">
        <v>50</v>
      </c>
      <c r="I35">
        <v>12500</v>
      </c>
      <c r="J35" s="7" t="s">
        <v>16</v>
      </c>
      <c r="K35" s="7" t="s">
        <v>25</v>
      </c>
      <c r="L35" t="str">
        <f>IF(Table1_2[[#This Row],[Price]]&lt;200, "low sales", "good sales")</f>
        <v>good sales</v>
      </c>
    </row>
    <row r="36" spans="1:12" x14ac:dyDescent="0.35">
      <c r="A36">
        <v>10479</v>
      </c>
      <c r="B36" s="6">
        <v>45089</v>
      </c>
      <c r="C36" s="7" t="s">
        <v>262</v>
      </c>
      <c r="D36" s="7" t="s">
        <v>34</v>
      </c>
      <c r="E36">
        <v>37</v>
      </c>
      <c r="F36" s="7" t="s">
        <v>39</v>
      </c>
      <c r="G36">
        <v>250</v>
      </c>
      <c r="H36">
        <v>40</v>
      </c>
      <c r="I36">
        <v>10000</v>
      </c>
      <c r="J36" s="7" t="s">
        <v>16</v>
      </c>
      <c r="K36" s="7" t="s">
        <v>25</v>
      </c>
      <c r="L36" t="str">
        <f>IF(Table1_2[[#This Row],[Price]]&lt;200, "low sales", "good sales")</f>
        <v>good sales</v>
      </c>
    </row>
    <row r="37" spans="1:12" x14ac:dyDescent="0.35">
      <c r="A37">
        <v>10492</v>
      </c>
      <c r="B37" s="6">
        <v>45092</v>
      </c>
      <c r="C37" s="7" t="s">
        <v>263</v>
      </c>
      <c r="D37" s="7" t="s">
        <v>34</v>
      </c>
      <c r="E37">
        <v>38</v>
      </c>
      <c r="F37" s="7" t="s">
        <v>207</v>
      </c>
      <c r="G37">
        <v>150</v>
      </c>
      <c r="H37">
        <v>25</v>
      </c>
      <c r="I37">
        <v>3750</v>
      </c>
      <c r="J37" s="7" t="s">
        <v>16</v>
      </c>
      <c r="K37" s="7" t="s">
        <v>25</v>
      </c>
      <c r="L37" t="str">
        <f>IF(Table1_2[[#This Row],[Price]]&lt;200, "low sales", "good sales")</f>
        <v>low sales</v>
      </c>
    </row>
    <row r="38" spans="1:12" x14ac:dyDescent="0.35">
      <c r="A38">
        <v>10472</v>
      </c>
      <c r="B38" s="6">
        <v>45088</v>
      </c>
      <c r="C38" s="7" t="s">
        <v>264</v>
      </c>
      <c r="D38" s="7" t="s">
        <v>34</v>
      </c>
      <c r="E38">
        <v>38</v>
      </c>
      <c r="F38" s="7" t="s">
        <v>50</v>
      </c>
      <c r="G38">
        <v>320</v>
      </c>
      <c r="H38">
        <v>35</v>
      </c>
      <c r="I38">
        <v>11200</v>
      </c>
      <c r="J38" s="7" t="s">
        <v>16</v>
      </c>
      <c r="K38" s="7" t="s">
        <v>25</v>
      </c>
      <c r="L38" t="str">
        <f>IF(Table1_2[[#This Row],[Price]]&lt;200, "low sales", "good sales")</f>
        <v>good sales</v>
      </c>
    </row>
    <row r="39" spans="1:12" x14ac:dyDescent="0.35">
      <c r="A39">
        <v>10499</v>
      </c>
      <c r="B39" s="6">
        <v>45093</v>
      </c>
      <c r="C39" s="7" t="s">
        <v>265</v>
      </c>
      <c r="D39" s="7" t="s">
        <v>34</v>
      </c>
      <c r="E39">
        <v>39</v>
      </c>
      <c r="F39" s="7" t="s">
        <v>50</v>
      </c>
      <c r="G39">
        <v>150</v>
      </c>
      <c r="H39">
        <v>33</v>
      </c>
      <c r="I39">
        <v>4950</v>
      </c>
      <c r="J39" s="7" t="s">
        <v>16</v>
      </c>
      <c r="K39" s="7" t="s">
        <v>25</v>
      </c>
      <c r="L39" t="str">
        <f>IF(Table1_2[[#This Row],[Price]]&lt;200, "low sales", "good sales")</f>
        <v>low sales</v>
      </c>
    </row>
    <row r="40" spans="1:12" x14ac:dyDescent="0.35">
      <c r="A40">
        <v>10467</v>
      </c>
      <c r="B40" s="6">
        <v>45087</v>
      </c>
      <c r="C40" s="7" t="s">
        <v>266</v>
      </c>
      <c r="D40" s="7" t="s">
        <v>34</v>
      </c>
      <c r="E40">
        <v>39</v>
      </c>
      <c r="F40" s="7" t="s">
        <v>15</v>
      </c>
      <c r="G40">
        <v>400</v>
      </c>
      <c r="H40">
        <v>50</v>
      </c>
      <c r="I40">
        <v>20000</v>
      </c>
      <c r="J40" s="7" t="s">
        <v>16</v>
      </c>
      <c r="K40" s="7" t="s">
        <v>25</v>
      </c>
      <c r="L40" t="str">
        <f>IF(Table1_2[[#This Row],[Price]]&lt;200, "low sales", "good sales")</f>
        <v>good sales</v>
      </c>
    </row>
    <row r="41" spans="1:12" x14ac:dyDescent="0.35">
      <c r="A41">
        <v>10508</v>
      </c>
      <c r="B41" s="6">
        <v>45095</v>
      </c>
      <c r="C41" s="7" t="s">
        <v>267</v>
      </c>
      <c r="D41" s="7" t="s">
        <v>14</v>
      </c>
      <c r="E41">
        <v>39</v>
      </c>
      <c r="F41" s="7" t="s">
        <v>15</v>
      </c>
      <c r="G41">
        <v>150</v>
      </c>
      <c r="H41">
        <v>39</v>
      </c>
      <c r="I41">
        <v>5850</v>
      </c>
      <c r="J41" s="7" t="s">
        <v>16</v>
      </c>
      <c r="K41" s="7" t="s">
        <v>25</v>
      </c>
      <c r="L41" t="str">
        <f>IF(Table1_2[[#This Row],[Price]]&lt;200, "low sales", "good sales")</f>
        <v>low sales</v>
      </c>
    </row>
    <row r="42" spans="1:12" x14ac:dyDescent="0.35">
      <c r="A42">
        <v>10501</v>
      </c>
      <c r="B42" s="6">
        <v>45094</v>
      </c>
      <c r="C42" s="7" t="s">
        <v>268</v>
      </c>
      <c r="D42" s="7" t="s">
        <v>34</v>
      </c>
      <c r="E42">
        <v>40</v>
      </c>
      <c r="F42" s="7" t="s">
        <v>43</v>
      </c>
      <c r="G42">
        <v>320</v>
      </c>
      <c r="H42">
        <v>76</v>
      </c>
      <c r="I42">
        <v>24320</v>
      </c>
      <c r="J42" s="7" t="s">
        <v>16</v>
      </c>
      <c r="K42" s="7" t="s">
        <v>25</v>
      </c>
      <c r="L42" t="str">
        <f>IF(Table1_2[[#This Row],[Price]]&lt;200, "low sales", "good sales")</f>
        <v>good sales</v>
      </c>
    </row>
    <row r="43" spans="1:12" x14ac:dyDescent="0.35">
      <c r="A43">
        <v>10487</v>
      </c>
      <c r="B43" s="6">
        <v>45091</v>
      </c>
      <c r="C43" s="7" t="s">
        <v>269</v>
      </c>
      <c r="D43" s="7" t="s">
        <v>34</v>
      </c>
      <c r="E43">
        <v>41</v>
      </c>
      <c r="F43" s="7" t="s">
        <v>50</v>
      </c>
      <c r="G43">
        <v>320</v>
      </c>
      <c r="H43">
        <v>70</v>
      </c>
      <c r="I43">
        <v>22400</v>
      </c>
      <c r="J43" s="7" t="s">
        <v>16</v>
      </c>
      <c r="K43" s="7" t="s">
        <v>105</v>
      </c>
      <c r="L43" t="str">
        <f>IF(Table1_2[[#This Row],[Price]]&lt;200, "low sales", "good sales")</f>
        <v>good sales</v>
      </c>
    </row>
    <row r="44" spans="1:12" x14ac:dyDescent="0.35">
      <c r="A44">
        <v>10542</v>
      </c>
      <c r="B44" s="6">
        <v>45102</v>
      </c>
      <c r="C44" s="7" t="s">
        <v>270</v>
      </c>
      <c r="D44" s="7" t="s">
        <v>14</v>
      </c>
      <c r="E44">
        <v>42</v>
      </c>
      <c r="F44" s="7" t="s">
        <v>20</v>
      </c>
      <c r="G44">
        <v>400</v>
      </c>
      <c r="H44">
        <v>84</v>
      </c>
      <c r="I44">
        <v>33440</v>
      </c>
      <c r="J44" s="7" t="s">
        <v>16</v>
      </c>
      <c r="K44" s="7" t="s">
        <v>128</v>
      </c>
      <c r="L44" t="str">
        <f>IF(Table1_2[[#This Row],[Price]]&lt;200, "low sales", "good sales")</f>
        <v>good sales</v>
      </c>
    </row>
    <row r="45" spans="1:12" x14ac:dyDescent="0.35">
      <c r="A45">
        <v>10544</v>
      </c>
      <c r="B45" s="6">
        <v>45102</v>
      </c>
      <c r="C45" s="7" t="s">
        <v>271</v>
      </c>
      <c r="D45" s="7" t="s">
        <v>14</v>
      </c>
      <c r="E45">
        <v>43</v>
      </c>
      <c r="F45" s="7" t="s">
        <v>20</v>
      </c>
      <c r="G45">
        <v>150</v>
      </c>
      <c r="H45">
        <v>38</v>
      </c>
      <c r="I45">
        <v>5699.9999999999991</v>
      </c>
      <c r="J45" s="7" t="s">
        <v>16</v>
      </c>
      <c r="K45" s="7" t="s">
        <v>128</v>
      </c>
      <c r="L45" t="str">
        <f>IF(Table1_2[[#This Row],[Price]]&lt;200, "low sales", "good sales")</f>
        <v>low sales</v>
      </c>
    </row>
    <row r="46" spans="1:12" x14ac:dyDescent="0.35">
      <c r="A46">
        <v>10535</v>
      </c>
      <c r="B46" s="6">
        <v>45101</v>
      </c>
      <c r="C46" s="7" t="s">
        <v>272</v>
      </c>
      <c r="D46" s="7" t="s">
        <v>14</v>
      </c>
      <c r="E46">
        <v>44</v>
      </c>
      <c r="F46" s="7" t="s">
        <v>20</v>
      </c>
      <c r="G46">
        <v>400</v>
      </c>
      <c r="H46">
        <v>80</v>
      </c>
      <c r="I46">
        <v>31839.999999999996</v>
      </c>
      <c r="J46" s="7" t="s">
        <v>16</v>
      </c>
      <c r="K46" s="7" t="s">
        <v>25</v>
      </c>
      <c r="L46" t="str">
        <f>IF(Table1_2[[#This Row],[Price]]&lt;200, "low sales", "good sales")</f>
        <v>good sales</v>
      </c>
    </row>
    <row r="47" spans="1:12" x14ac:dyDescent="0.35">
      <c r="A47">
        <v>10484</v>
      </c>
      <c r="B47" s="6">
        <v>45090</v>
      </c>
      <c r="C47" s="7" t="s">
        <v>273</v>
      </c>
      <c r="D47" s="7" t="s">
        <v>14</v>
      </c>
      <c r="E47">
        <v>44</v>
      </c>
      <c r="F47" s="7" t="s">
        <v>97</v>
      </c>
      <c r="G47">
        <v>150</v>
      </c>
      <c r="H47">
        <v>60</v>
      </c>
      <c r="I47">
        <v>9000</v>
      </c>
      <c r="J47" s="7" t="s">
        <v>16</v>
      </c>
      <c r="K47" s="7" t="s">
        <v>116</v>
      </c>
      <c r="L47" t="str">
        <f>IF(Table1_2[[#This Row],[Price]]&lt;200, "low sales", "good sales")</f>
        <v>low sales</v>
      </c>
    </row>
    <row r="48" spans="1:12" x14ac:dyDescent="0.35">
      <c r="A48">
        <v>10490</v>
      </c>
      <c r="B48" s="6">
        <v>45092</v>
      </c>
      <c r="C48" s="7" t="s">
        <v>274</v>
      </c>
      <c r="D48" s="7" t="s">
        <v>34</v>
      </c>
      <c r="E48">
        <v>45</v>
      </c>
      <c r="F48" s="7" t="s">
        <v>39</v>
      </c>
      <c r="G48">
        <v>150</v>
      </c>
      <c r="H48">
        <v>80</v>
      </c>
      <c r="I48">
        <v>12000</v>
      </c>
      <c r="J48" s="7" t="s">
        <v>16</v>
      </c>
      <c r="K48" s="7" t="s">
        <v>28</v>
      </c>
      <c r="L48" t="str">
        <f>IF(Table1_2[[#This Row],[Price]]&lt;200, "low sales", "good sales")</f>
        <v>low sales</v>
      </c>
    </row>
    <row r="49" spans="1:12" x14ac:dyDescent="0.35">
      <c r="A49">
        <v>10536</v>
      </c>
      <c r="B49" s="6">
        <v>45101</v>
      </c>
      <c r="C49" s="7" t="s">
        <v>275</v>
      </c>
      <c r="D49" s="7" t="s">
        <v>14</v>
      </c>
      <c r="E49">
        <v>45</v>
      </c>
      <c r="F49" s="7" t="s">
        <v>15</v>
      </c>
      <c r="G49">
        <v>150</v>
      </c>
      <c r="H49">
        <v>77</v>
      </c>
      <c r="I49">
        <v>11400.000000000002</v>
      </c>
      <c r="J49" s="7" t="s">
        <v>16</v>
      </c>
      <c r="K49" s="7" t="s">
        <v>25</v>
      </c>
      <c r="L49" t="str">
        <f>IF(Table1_2[[#This Row],[Price]]&lt;200, "low sales", "good sales")</f>
        <v>low sales</v>
      </c>
    </row>
    <row r="50" spans="1:12" x14ac:dyDescent="0.35">
      <c r="A50">
        <v>10524</v>
      </c>
      <c r="B50" s="6">
        <v>45098</v>
      </c>
      <c r="C50" s="7" t="s">
        <v>276</v>
      </c>
      <c r="D50" s="7" t="s">
        <v>14</v>
      </c>
      <c r="E50">
        <v>46</v>
      </c>
      <c r="F50" s="7" t="s">
        <v>39</v>
      </c>
      <c r="G50">
        <v>150</v>
      </c>
      <c r="H50">
        <v>38</v>
      </c>
      <c r="I50">
        <v>5700</v>
      </c>
      <c r="J50" s="7" t="s">
        <v>21</v>
      </c>
      <c r="K50" s="7" t="s">
        <v>100</v>
      </c>
      <c r="L50" t="str">
        <f>IF(Table1_2[[#This Row],[Price]]&lt;200, "low sales", "good sales")</f>
        <v>low sales</v>
      </c>
    </row>
    <row r="51" spans="1:12" x14ac:dyDescent="0.35">
      <c r="A51">
        <v>10475</v>
      </c>
      <c r="B51" s="6">
        <v>45089</v>
      </c>
      <c r="C51" s="7" t="s">
        <v>277</v>
      </c>
      <c r="D51" s="7" t="s">
        <v>34</v>
      </c>
      <c r="E51">
        <v>46</v>
      </c>
      <c r="F51" s="7" t="s">
        <v>15</v>
      </c>
      <c r="G51">
        <v>320</v>
      </c>
      <c r="H51">
        <v>60</v>
      </c>
      <c r="I51">
        <v>19200</v>
      </c>
      <c r="J51" s="7" t="s">
        <v>16</v>
      </c>
      <c r="K51" s="7" t="s">
        <v>25</v>
      </c>
      <c r="L51" t="str">
        <f>IF(Table1_2[[#This Row],[Price]]&lt;200, "low sales", "good sales")</f>
        <v>good sales</v>
      </c>
    </row>
    <row r="52" spans="1:12" x14ac:dyDescent="0.35">
      <c r="A52">
        <v>10523</v>
      </c>
      <c r="B52" s="6">
        <v>45098</v>
      </c>
      <c r="C52" s="7" t="s">
        <v>278</v>
      </c>
      <c r="D52" s="7" t="s">
        <v>14</v>
      </c>
      <c r="E52">
        <v>47</v>
      </c>
      <c r="F52" s="7" t="s">
        <v>39</v>
      </c>
      <c r="G52">
        <v>400</v>
      </c>
      <c r="H52">
        <v>80</v>
      </c>
      <c r="I52">
        <v>32000</v>
      </c>
      <c r="J52" s="7" t="s">
        <v>21</v>
      </c>
      <c r="K52" s="7" t="s">
        <v>279</v>
      </c>
      <c r="L52" t="str">
        <f>IF(Table1_2[[#This Row],[Price]]&lt;200, "low sales", "good sales")</f>
        <v>good sales</v>
      </c>
    </row>
    <row r="53" spans="1:12" x14ac:dyDescent="0.35">
      <c r="A53">
        <v>10486</v>
      </c>
      <c r="B53" s="6">
        <v>45091</v>
      </c>
      <c r="C53" s="7" t="s">
        <v>280</v>
      </c>
      <c r="D53" s="7" t="s">
        <v>34</v>
      </c>
      <c r="E53">
        <v>48</v>
      </c>
      <c r="F53" s="7" t="s">
        <v>50</v>
      </c>
      <c r="G53">
        <v>150</v>
      </c>
      <c r="H53">
        <v>80</v>
      </c>
      <c r="I53">
        <v>12000</v>
      </c>
      <c r="J53" s="7" t="s">
        <v>16</v>
      </c>
      <c r="K53" s="7" t="s">
        <v>105</v>
      </c>
      <c r="L53" t="str">
        <f>IF(Table1_2[[#This Row],[Price]]&lt;200, "low sales", "good sales")</f>
        <v>low sales</v>
      </c>
    </row>
    <row r="54" spans="1:12" x14ac:dyDescent="0.35">
      <c r="A54">
        <v>10463</v>
      </c>
      <c r="B54" s="6">
        <v>45086</v>
      </c>
      <c r="C54" s="7" t="s">
        <v>281</v>
      </c>
      <c r="D54" s="7" t="s">
        <v>14</v>
      </c>
      <c r="E54">
        <v>48</v>
      </c>
      <c r="F54" s="7" t="s">
        <v>39</v>
      </c>
      <c r="G54">
        <v>150</v>
      </c>
      <c r="H54">
        <v>75</v>
      </c>
      <c r="I54">
        <v>11250</v>
      </c>
      <c r="J54" s="7" t="s">
        <v>16</v>
      </c>
      <c r="K54" s="7" t="s">
        <v>100</v>
      </c>
      <c r="L54" t="str">
        <f>IF(Table1_2[[#This Row],[Price]]&lt;200, "low sales", "good sales")</f>
        <v>low sales</v>
      </c>
    </row>
    <row r="55" spans="1:12" x14ac:dyDescent="0.35">
      <c r="A55">
        <v>10456</v>
      </c>
      <c r="B55" s="6">
        <v>45085</v>
      </c>
      <c r="C55" s="7" t="s">
        <v>282</v>
      </c>
      <c r="D55" s="7" t="s">
        <v>34</v>
      </c>
      <c r="E55">
        <v>49</v>
      </c>
      <c r="F55" s="7" t="s">
        <v>50</v>
      </c>
      <c r="G55">
        <v>320</v>
      </c>
      <c r="H55">
        <v>75</v>
      </c>
      <c r="I55">
        <v>24000</v>
      </c>
      <c r="J55" s="7" t="s">
        <v>16</v>
      </c>
      <c r="K55" s="7" t="s">
        <v>81</v>
      </c>
      <c r="L55" t="str">
        <f>IF(Table1_2[[#This Row],[Price]]&lt;200, "low sales", "good sales")</f>
        <v>good sales</v>
      </c>
    </row>
    <row r="56" spans="1:12" x14ac:dyDescent="0.35">
      <c r="A56">
        <v>10457</v>
      </c>
      <c r="B56" s="6">
        <v>45085</v>
      </c>
      <c r="C56" s="7" t="s">
        <v>283</v>
      </c>
      <c r="D56" s="7" t="s">
        <v>34</v>
      </c>
      <c r="E56">
        <v>49</v>
      </c>
      <c r="F56" s="7" t="s">
        <v>50</v>
      </c>
      <c r="G56">
        <v>400</v>
      </c>
      <c r="H56">
        <v>75</v>
      </c>
      <c r="I56">
        <v>30000</v>
      </c>
      <c r="J56" s="7" t="s">
        <v>16</v>
      </c>
      <c r="K56" s="7" t="s">
        <v>61</v>
      </c>
      <c r="L56" t="str">
        <f>IF(Table1_2[[#This Row],[Price]]&lt;200, "low sales", "good sales")</f>
        <v>good sales</v>
      </c>
    </row>
    <row r="57" spans="1:12" x14ac:dyDescent="0.35">
      <c r="A57">
        <v>10538</v>
      </c>
      <c r="B57" s="6">
        <v>45101</v>
      </c>
      <c r="C57" s="7" t="s">
        <v>284</v>
      </c>
      <c r="D57" s="7" t="s">
        <v>14</v>
      </c>
      <c r="E57">
        <v>49</v>
      </c>
      <c r="F57" s="7" t="s">
        <v>15</v>
      </c>
      <c r="G57">
        <v>320</v>
      </c>
      <c r="H57">
        <v>84</v>
      </c>
      <c r="I57">
        <v>26752</v>
      </c>
      <c r="J57" s="7" t="s">
        <v>16</v>
      </c>
      <c r="K57" s="7" t="s">
        <v>28</v>
      </c>
      <c r="L57" t="str">
        <f>IF(Table1_2[[#This Row],[Price]]&lt;200, "low sales", "good sales")</f>
        <v>good sales</v>
      </c>
    </row>
    <row r="58" spans="1:12" x14ac:dyDescent="0.35">
      <c r="A58">
        <v>10528</v>
      </c>
      <c r="B58" s="6">
        <v>45099</v>
      </c>
      <c r="C58" s="7" t="s">
        <v>285</v>
      </c>
      <c r="D58" s="7" t="s">
        <v>14</v>
      </c>
      <c r="E58">
        <v>49</v>
      </c>
      <c r="F58" s="7" t="s">
        <v>20</v>
      </c>
      <c r="G58">
        <v>150</v>
      </c>
      <c r="H58">
        <v>45</v>
      </c>
      <c r="I58">
        <v>6750</v>
      </c>
      <c r="J58" s="7" t="s">
        <v>21</v>
      </c>
      <c r="K58" s="7" t="s">
        <v>100</v>
      </c>
      <c r="L58" t="str">
        <f>IF(Table1_2[[#This Row],[Price]]&lt;200, "low sales", "good sales")</f>
        <v>low sales</v>
      </c>
    </row>
    <row r="59" spans="1:12" x14ac:dyDescent="0.35">
      <c r="A59">
        <v>10453</v>
      </c>
      <c r="B59" s="6">
        <v>45084</v>
      </c>
      <c r="C59" s="7" t="s">
        <v>286</v>
      </c>
      <c r="D59" s="7" t="s">
        <v>34</v>
      </c>
      <c r="E59">
        <v>50</v>
      </c>
      <c r="F59" s="7" t="s">
        <v>43</v>
      </c>
      <c r="G59">
        <v>250</v>
      </c>
      <c r="H59">
        <v>80</v>
      </c>
      <c r="I59">
        <v>20000</v>
      </c>
      <c r="J59" s="7" t="s">
        <v>44</v>
      </c>
      <c r="K59" s="7" t="s">
        <v>25</v>
      </c>
      <c r="L59" t="str">
        <f>IF(Table1_2[[#This Row],[Price]]&lt;200, "low sales", "good sales")</f>
        <v>good sales</v>
      </c>
    </row>
    <row r="60" spans="1:12" x14ac:dyDescent="0.35">
      <c r="A60">
        <v>10509</v>
      </c>
      <c r="B60" s="6">
        <v>45095</v>
      </c>
      <c r="C60" s="7" t="s">
        <v>287</v>
      </c>
      <c r="D60" s="7" t="s">
        <v>14</v>
      </c>
      <c r="E60">
        <v>51</v>
      </c>
      <c r="F60" s="7" t="s">
        <v>15</v>
      </c>
      <c r="G60">
        <v>320</v>
      </c>
      <c r="H60">
        <v>70</v>
      </c>
      <c r="I60">
        <v>22400</v>
      </c>
      <c r="J60" s="7" t="s">
        <v>16</v>
      </c>
      <c r="K60" s="7" t="s">
        <v>25</v>
      </c>
      <c r="L60" t="str">
        <f>IF(Table1_2[[#This Row],[Price]]&lt;200, "low sales", "good sales")</f>
        <v>good sales</v>
      </c>
    </row>
    <row r="61" spans="1:12" x14ac:dyDescent="0.35">
      <c r="A61">
        <v>10485</v>
      </c>
      <c r="B61" s="6">
        <v>45091</v>
      </c>
      <c r="C61" s="7" t="s">
        <v>288</v>
      </c>
      <c r="D61" s="7" t="s">
        <v>14</v>
      </c>
      <c r="E61">
        <v>51</v>
      </c>
      <c r="F61" s="7" t="s">
        <v>39</v>
      </c>
      <c r="G61">
        <v>320</v>
      </c>
      <c r="H61">
        <v>82</v>
      </c>
      <c r="I61">
        <v>26240</v>
      </c>
      <c r="J61" s="7" t="s">
        <v>16</v>
      </c>
      <c r="K61" s="7" t="s">
        <v>40</v>
      </c>
      <c r="L61" t="str">
        <f>IF(Table1_2[[#This Row],[Price]]&lt;200, "low sales", "good sales")</f>
        <v>good sales</v>
      </c>
    </row>
    <row r="62" spans="1:12" x14ac:dyDescent="0.35">
      <c r="A62">
        <v>10513</v>
      </c>
      <c r="B62" s="6">
        <v>45096</v>
      </c>
      <c r="C62" s="7" t="s">
        <v>289</v>
      </c>
      <c r="D62" s="7" t="s">
        <v>14</v>
      </c>
      <c r="E62">
        <v>51</v>
      </c>
      <c r="F62" s="7" t="s">
        <v>97</v>
      </c>
      <c r="G62">
        <v>250</v>
      </c>
      <c r="H62">
        <v>42</v>
      </c>
      <c r="I62">
        <v>10500</v>
      </c>
      <c r="J62" s="7" t="s">
        <v>21</v>
      </c>
      <c r="K62" s="7" t="s">
        <v>105</v>
      </c>
      <c r="L62" t="str">
        <f>IF(Table1_2[[#This Row],[Price]]&lt;200, "low sales", "good sales")</f>
        <v>good sales</v>
      </c>
    </row>
    <row r="63" spans="1:12" x14ac:dyDescent="0.35">
      <c r="A63">
        <v>10547</v>
      </c>
      <c r="B63" s="6">
        <v>45103</v>
      </c>
      <c r="C63" s="7" t="s">
        <v>290</v>
      </c>
      <c r="D63" s="7" t="s">
        <v>34</v>
      </c>
      <c r="E63">
        <v>51</v>
      </c>
      <c r="F63" s="7" t="s">
        <v>35</v>
      </c>
      <c r="G63">
        <v>250</v>
      </c>
      <c r="H63">
        <v>84</v>
      </c>
      <c r="I63">
        <v>20900</v>
      </c>
      <c r="J63" s="7" t="s">
        <v>16</v>
      </c>
      <c r="K63" s="7" t="s">
        <v>36</v>
      </c>
      <c r="L63" t="str">
        <f>IF(Table1_2[[#This Row],[Price]]&lt;200, "low sales", "good sales")</f>
        <v>good sales</v>
      </c>
    </row>
    <row r="64" spans="1:12" x14ac:dyDescent="0.35">
      <c r="A64">
        <v>10480</v>
      </c>
      <c r="B64" s="6">
        <v>45090</v>
      </c>
      <c r="C64" s="7" t="s">
        <v>291</v>
      </c>
      <c r="D64" s="7" t="s">
        <v>34</v>
      </c>
      <c r="E64">
        <v>52</v>
      </c>
      <c r="F64" s="7" t="s">
        <v>43</v>
      </c>
      <c r="G64">
        <v>250</v>
      </c>
      <c r="H64">
        <v>60</v>
      </c>
      <c r="I64">
        <v>15000</v>
      </c>
      <c r="J64" s="7" t="s">
        <v>16</v>
      </c>
      <c r="K64" s="7" t="s">
        <v>25</v>
      </c>
      <c r="L64" t="str">
        <f>IF(Table1_2[[#This Row],[Price]]&lt;200, "low sales", "good sales")</f>
        <v>good sales</v>
      </c>
    </row>
    <row r="65" spans="1:12" x14ac:dyDescent="0.35">
      <c r="A65">
        <v>10549</v>
      </c>
      <c r="B65" s="6">
        <v>45103</v>
      </c>
      <c r="C65" s="7" t="s">
        <v>292</v>
      </c>
      <c r="D65" s="7" t="s">
        <v>34</v>
      </c>
      <c r="E65">
        <v>52</v>
      </c>
      <c r="F65" s="7" t="s">
        <v>50</v>
      </c>
      <c r="G65">
        <v>400</v>
      </c>
      <c r="H65">
        <v>38</v>
      </c>
      <c r="I65">
        <v>15199.999999999996</v>
      </c>
      <c r="J65" s="7" t="s">
        <v>16</v>
      </c>
      <c r="K65" s="7" t="s">
        <v>128</v>
      </c>
      <c r="L65" t="str">
        <f>IF(Table1_2[[#This Row],[Price]]&lt;200, "low sales", "good sales")</f>
        <v>good sales</v>
      </c>
    </row>
    <row r="66" spans="1:12" x14ac:dyDescent="0.35">
      <c r="A66">
        <v>10476</v>
      </c>
      <c r="B66" s="6">
        <v>45089</v>
      </c>
      <c r="C66" s="7" t="s">
        <v>293</v>
      </c>
      <c r="D66" s="7" t="s">
        <v>34</v>
      </c>
      <c r="E66">
        <v>52</v>
      </c>
      <c r="F66" s="7" t="s">
        <v>15</v>
      </c>
      <c r="G66">
        <v>250</v>
      </c>
      <c r="H66">
        <v>70</v>
      </c>
      <c r="I66">
        <v>17500</v>
      </c>
      <c r="J66" s="7" t="s">
        <v>16</v>
      </c>
      <c r="K66" s="7" t="s">
        <v>25</v>
      </c>
      <c r="L66" t="str">
        <f>IF(Table1_2[[#This Row],[Price]]&lt;200, "low sales", "good sales")</f>
        <v>good sales</v>
      </c>
    </row>
    <row r="67" spans="1:12" x14ac:dyDescent="0.35">
      <c r="A67">
        <v>10483</v>
      </c>
      <c r="B67" s="6">
        <v>45090</v>
      </c>
      <c r="C67" s="7" t="s">
        <v>294</v>
      </c>
      <c r="D67" s="7" t="s">
        <v>14</v>
      </c>
      <c r="E67">
        <v>52</v>
      </c>
      <c r="F67" s="7" t="s">
        <v>97</v>
      </c>
      <c r="G67">
        <v>150</v>
      </c>
      <c r="H67">
        <v>63</v>
      </c>
      <c r="I67">
        <v>9450</v>
      </c>
      <c r="J67" s="7" t="s">
        <v>16</v>
      </c>
      <c r="K67" s="7" t="s">
        <v>116</v>
      </c>
      <c r="L67" t="str">
        <f>IF(Table1_2[[#This Row],[Price]]&lt;200, "low sales", "good sales")</f>
        <v>low sales</v>
      </c>
    </row>
    <row r="68" spans="1:12" x14ac:dyDescent="0.35">
      <c r="A68">
        <v>10531</v>
      </c>
      <c r="B68" s="6">
        <v>45100</v>
      </c>
      <c r="C68" s="7" t="s">
        <v>295</v>
      </c>
      <c r="D68" s="7" t="s">
        <v>14</v>
      </c>
      <c r="E68">
        <v>53</v>
      </c>
      <c r="F68" s="7" t="s">
        <v>20</v>
      </c>
      <c r="G68">
        <v>400</v>
      </c>
      <c r="H68">
        <v>77</v>
      </c>
      <c r="I68">
        <v>30400.000000000007</v>
      </c>
      <c r="J68" s="7" t="s">
        <v>21</v>
      </c>
      <c r="K68" s="7" t="s">
        <v>279</v>
      </c>
      <c r="L68" t="str">
        <f>IF(Table1_2[[#This Row],[Price]]&lt;200, "low sales", "good sales")</f>
        <v>good sales</v>
      </c>
    </row>
    <row r="69" spans="1:12" x14ac:dyDescent="0.35">
      <c r="A69">
        <v>10546</v>
      </c>
      <c r="B69" s="6">
        <v>45103</v>
      </c>
      <c r="C69" s="7" t="s">
        <v>296</v>
      </c>
      <c r="D69" s="7" t="s">
        <v>34</v>
      </c>
      <c r="E69">
        <v>54</v>
      </c>
      <c r="F69" s="7" t="s">
        <v>39</v>
      </c>
      <c r="G69">
        <v>320</v>
      </c>
      <c r="H69">
        <v>77</v>
      </c>
      <c r="I69">
        <v>24320.000000000004</v>
      </c>
      <c r="J69" s="7" t="s">
        <v>16</v>
      </c>
      <c r="K69" s="7" t="s">
        <v>36</v>
      </c>
      <c r="L69" t="str">
        <f>IF(Table1_2[[#This Row],[Price]]&lt;200, "low sales", "good sales")</f>
        <v>good sales</v>
      </c>
    </row>
    <row r="70" spans="1:12" x14ac:dyDescent="0.35">
      <c r="A70">
        <v>10500</v>
      </c>
      <c r="B70" s="6">
        <v>45094</v>
      </c>
      <c r="C70" s="7" t="s">
        <v>297</v>
      </c>
      <c r="D70" s="7" t="s">
        <v>34</v>
      </c>
      <c r="E70">
        <v>54</v>
      </c>
      <c r="F70" s="7" t="s">
        <v>43</v>
      </c>
      <c r="G70">
        <v>400</v>
      </c>
      <c r="H70">
        <v>67</v>
      </c>
      <c r="I70">
        <v>26800</v>
      </c>
      <c r="J70" s="7" t="s">
        <v>16</v>
      </c>
      <c r="K70" s="7" t="s">
        <v>25</v>
      </c>
      <c r="L70" t="str">
        <f>IF(Table1_2[[#This Row],[Price]]&lt;200, "low sales", "good sales")</f>
        <v>good sales</v>
      </c>
    </row>
    <row r="71" spans="1:12" x14ac:dyDescent="0.35">
      <c r="A71">
        <v>10516</v>
      </c>
      <c r="B71" s="6">
        <v>45097</v>
      </c>
      <c r="C71" s="7" t="s">
        <v>298</v>
      </c>
      <c r="D71" s="7" t="s">
        <v>14</v>
      </c>
      <c r="E71">
        <v>55</v>
      </c>
      <c r="F71" s="7" t="s">
        <v>97</v>
      </c>
      <c r="G71">
        <v>320</v>
      </c>
      <c r="H71">
        <v>63</v>
      </c>
      <c r="I71">
        <v>20160</v>
      </c>
      <c r="J71" s="7" t="s">
        <v>21</v>
      </c>
      <c r="K71" s="7" t="s">
        <v>105</v>
      </c>
      <c r="L71" t="str">
        <f>IF(Table1_2[[#This Row],[Price]]&lt;200, "low sales", "good sales")</f>
        <v>good sales</v>
      </c>
    </row>
    <row r="72" spans="1:12" x14ac:dyDescent="0.35">
      <c r="A72">
        <v>10507</v>
      </c>
      <c r="B72" s="6">
        <v>45095</v>
      </c>
      <c r="C72" s="7" t="s">
        <v>299</v>
      </c>
      <c r="D72" s="7" t="s">
        <v>14</v>
      </c>
      <c r="E72">
        <v>55</v>
      </c>
      <c r="F72" s="7" t="s">
        <v>15</v>
      </c>
      <c r="G72">
        <v>400</v>
      </c>
      <c r="H72">
        <v>91</v>
      </c>
      <c r="I72">
        <v>36400</v>
      </c>
      <c r="J72" s="7" t="s">
        <v>16</v>
      </c>
      <c r="K72" s="7" t="s">
        <v>17</v>
      </c>
      <c r="L72" t="str">
        <f>IF(Table1_2[[#This Row],[Price]]&lt;200, "low sales", "good sales")</f>
        <v>good sales</v>
      </c>
    </row>
    <row r="73" spans="1:12" x14ac:dyDescent="0.35">
      <c r="A73">
        <v>10543</v>
      </c>
      <c r="B73" s="6">
        <v>45102</v>
      </c>
      <c r="C73" s="7" t="s">
        <v>300</v>
      </c>
      <c r="D73" s="7" t="s">
        <v>14</v>
      </c>
      <c r="E73">
        <v>55</v>
      </c>
      <c r="F73" s="7" t="s">
        <v>35</v>
      </c>
      <c r="G73">
        <v>400</v>
      </c>
      <c r="H73">
        <v>60</v>
      </c>
      <c r="I73">
        <v>23920</v>
      </c>
      <c r="J73" s="7" t="s">
        <v>16</v>
      </c>
      <c r="K73" s="7" t="s">
        <v>128</v>
      </c>
      <c r="L73" t="str">
        <f>IF(Table1_2[[#This Row],[Price]]&lt;200, "low sales", "good sales")</f>
        <v>good sales</v>
      </c>
    </row>
    <row r="74" spans="1:12" x14ac:dyDescent="0.35">
      <c r="A74">
        <v>10539</v>
      </c>
      <c r="B74" s="6">
        <v>45101</v>
      </c>
      <c r="C74" s="7" t="s">
        <v>301</v>
      </c>
      <c r="D74" s="7" t="s">
        <v>14</v>
      </c>
      <c r="E74">
        <v>55</v>
      </c>
      <c r="F74" s="7" t="s">
        <v>35</v>
      </c>
      <c r="G74">
        <v>320</v>
      </c>
      <c r="H74">
        <v>38</v>
      </c>
      <c r="I74">
        <v>12159.999999999998</v>
      </c>
      <c r="J74" s="7" t="s">
        <v>16</v>
      </c>
      <c r="K74" s="7" t="s">
        <v>25</v>
      </c>
      <c r="L74" t="str">
        <f>IF(Table1_2[[#This Row],[Price]]&lt;200, "low sales", "good sales")</f>
        <v>good sales</v>
      </c>
    </row>
    <row r="75" spans="1:12" x14ac:dyDescent="0.35">
      <c r="A75">
        <v>10506</v>
      </c>
      <c r="B75" s="6">
        <v>45095</v>
      </c>
      <c r="C75" s="7" t="s">
        <v>302</v>
      </c>
      <c r="D75" s="7" t="s">
        <v>14</v>
      </c>
      <c r="E75">
        <v>56</v>
      </c>
      <c r="F75" s="7" t="s">
        <v>15</v>
      </c>
      <c r="G75">
        <v>150</v>
      </c>
      <c r="H75">
        <v>77</v>
      </c>
      <c r="I75">
        <v>11400.000000000002</v>
      </c>
      <c r="J75" s="7" t="s">
        <v>16</v>
      </c>
      <c r="K75" s="7" t="s">
        <v>25</v>
      </c>
      <c r="L75" t="str">
        <f>IF(Table1_2[[#This Row],[Price]]&lt;200, "low sales", "good sales")</f>
        <v>low sales</v>
      </c>
    </row>
    <row r="76" spans="1:12" x14ac:dyDescent="0.35">
      <c r="A76">
        <v>10502</v>
      </c>
      <c r="B76" s="6">
        <v>45094</v>
      </c>
      <c r="C76" s="7" t="s">
        <v>303</v>
      </c>
      <c r="D76" s="7" t="s">
        <v>34</v>
      </c>
      <c r="E76">
        <v>56</v>
      </c>
      <c r="F76" s="7" t="s">
        <v>43</v>
      </c>
      <c r="G76">
        <v>320</v>
      </c>
      <c r="H76">
        <v>80</v>
      </c>
      <c r="I76">
        <v>25600</v>
      </c>
      <c r="J76" s="7" t="s">
        <v>16</v>
      </c>
      <c r="K76" s="7" t="s">
        <v>28</v>
      </c>
      <c r="L76" t="str">
        <f>IF(Table1_2[[#This Row],[Price]]&lt;200, "low sales", "good sales")</f>
        <v>good sales</v>
      </c>
    </row>
    <row r="77" spans="1:12" x14ac:dyDescent="0.35">
      <c r="A77">
        <v>10461</v>
      </c>
      <c r="B77" s="6">
        <v>45086</v>
      </c>
      <c r="C77" s="7" t="s">
        <v>304</v>
      </c>
      <c r="D77" s="7" t="s">
        <v>34</v>
      </c>
      <c r="E77">
        <v>57</v>
      </c>
      <c r="F77" s="7" t="s">
        <v>39</v>
      </c>
      <c r="G77">
        <v>400</v>
      </c>
      <c r="H77">
        <v>77</v>
      </c>
      <c r="I77">
        <v>30400.000000000007</v>
      </c>
      <c r="J77" s="7" t="s">
        <v>16</v>
      </c>
      <c r="K77" s="7" t="s">
        <v>100</v>
      </c>
      <c r="L77" t="str">
        <f>IF(Table1_2[[#This Row],[Price]]&lt;200, "low sales", "good sales")</f>
        <v>good sales</v>
      </c>
    </row>
    <row r="78" spans="1:12" x14ac:dyDescent="0.35">
      <c r="A78">
        <v>10537</v>
      </c>
      <c r="B78" s="6">
        <v>45101</v>
      </c>
      <c r="C78" s="7" t="s">
        <v>305</v>
      </c>
      <c r="D78" s="7" t="s">
        <v>14</v>
      </c>
      <c r="E78">
        <v>58</v>
      </c>
      <c r="F78" s="7" t="s">
        <v>15</v>
      </c>
      <c r="G78">
        <v>320</v>
      </c>
      <c r="H78">
        <v>84</v>
      </c>
      <c r="I78">
        <v>26752</v>
      </c>
      <c r="J78" s="7" t="s">
        <v>16</v>
      </c>
      <c r="K78" s="7" t="s">
        <v>25</v>
      </c>
      <c r="L78" t="str">
        <f>IF(Table1_2[[#This Row],[Price]]&lt;200, "low sales", "good sales")</f>
        <v>good sales</v>
      </c>
    </row>
    <row r="79" spans="1:12" x14ac:dyDescent="0.35">
      <c r="A79">
        <v>10515</v>
      </c>
      <c r="B79" s="6">
        <v>45097</v>
      </c>
      <c r="C79" s="7" t="s">
        <v>306</v>
      </c>
      <c r="D79" s="7" t="s">
        <v>14</v>
      </c>
      <c r="E79">
        <v>58</v>
      </c>
      <c r="F79" s="7" t="s">
        <v>97</v>
      </c>
      <c r="G79">
        <v>150</v>
      </c>
      <c r="H79">
        <v>63</v>
      </c>
      <c r="I79">
        <v>9450</v>
      </c>
      <c r="J79" s="7" t="s">
        <v>21</v>
      </c>
      <c r="K79" s="7" t="s">
        <v>105</v>
      </c>
      <c r="L79" t="str">
        <f>IF(Table1_2[[#This Row],[Price]]&lt;200, "low sales", "good sales")</f>
        <v>low sales</v>
      </c>
    </row>
    <row r="80" spans="1:12" x14ac:dyDescent="0.35">
      <c r="A80">
        <v>10477</v>
      </c>
      <c r="B80" s="6">
        <v>45089</v>
      </c>
      <c r="C80" s="7" t="s">
        <v>307</v>
      </c>
      <c r="D80" s="7" t="s">
        <v>34</v>
      </c>
      <c r="E80">
        <v>59</v>
      </c>
      <c r="F80" s="7" t="s">
        <v>15</v>
      </c>
      <c r="G80">
        <v>150</v>
      </c>
      <c r="H80">
        <v>80</v>
      </c>
      <c r="I80">
        <v>12000</v>
      </c>
      <c r="J80" s="7" t="s">
        <v>16</v>
      </c>
      <c r="K80" s="7" t="s">
        <v>25</v>
      </c>
      <c r="L80" t="str">
        <f>IF(Table1_2[[#This Row],[Price]]&lt;200, "low sales", "good sales")</f>
        <v>low sales</v>
      </c>
    </row>
    <row r="81" spans="1:12" x14ac:dyDescent="0.35">
      <c r="A81">
        <v>10470</v>
      </c>
      <c r="B81" s="6">
        <v>45088</v>
      </c>
      <c r="C81" s="7" t="s">
        <v>308</v>
      </c>
      <c r="D81" s="7" t="s">
        <v>34</v>
      </c>
      <c r="E81">
        <v>59</v>
      </c>
      <c r="F81" s="7" t="s">
        <v>15</v>
      </c>
      <c r="G81">
        <v>250</v>
      </c>
      <c r="H81">
        <v>75</v>
      </c>
      <c r="I81">
        <v>18750</v>
      </c>
      <c r="J81" s="7" t="s">
        <v>16</v>
      </c>
      <c r="K81" s="7" t="s">
        <v>25</v>
      </c>
      <c r="L81" t="str">
        <f>IF(Table1_2[[#This Row],[Price]]&lt;200, "low sales", "good sales")</f>
        <v>good sales</v>
      </c>
    </row>
    <row r="82" spans="1:12" x14ac:dyDescent="0.35">
      <c r="A82">
        <v>10525</v>
      </c>
      <c r="B82" s="6">
        <v>45099</v>
      </c>
      <c r="C82" s="7" t="s">
        <v>309</v>
      </c>
      <c r="D82" s="7" t="s">
        <v>14</v>
      </c>
      <c r="E82">
        <v>60</v>
      </c>
      <c r="F82" s="7" t="s">
        <v>43</v>
      </c>
      <c r="G82">
        <v>320</v>
      </c>
      <c r="H82">
        <v>80</v>
      </c>
      <c r="I82">
        <v>25536</v>
      </c>
      <c r="J82" s="7" t="s">
        <v>21</v>
      </c>
      <c r="K82" s="7" t="s">
        <v>61</v>
      </c>
      <c r="L82" t="str">
        <f>IF(Table1_2[[#This Row],[Price]]&lt;200, "low sales", "good sales")</f>
        <v>good sales</v>
      </c>
    </row>
    <row r="83" spans="1:12" x14ac:dyDescent="0.35">
      <c r="A83">
        <v>10510</v>
      </c>
      <c r="B83" s="6">
        <v>45096</v>
      </c>
      <c r="C83" s="7" t="s">
        <v>310</v>
      </c>
      <c r="D83" s="7" t="s">
        <v>14</v>
      </c>
      <c r="E83">
        <v>60</v>
      </c>
      <c r="F83" s="7" t="s">
        <v>97</v>
      </c>
      <c r="G83">
        <v>150</v>
      </c>
      <c r="H83">
        <v>75</v>
      </c>
      <c r="I83">
        <v>11250</v>
      </c>
      <c r="J83" s="7" t="s">
        <v>16</v>
      </c>
      <c r="K83" s="7" t="s">
        <v>25</v>
      </c>
      <c r="L83" t="str">
        <f>IF(Table1_2[[#This Row],[Price]]&lt;200, "low sales", "good sales")</f>
        <v>low sales</v>
      </c>
    </row>
    <row r="84" spans="1:12" x14ac:dyDescent="0.35">
      <c r="A84">
        <v>10534</v>
      </c>
      <c r="B84" s="6">
        <v>45100</v>
      </c>
      <c r="C84" s="7" t="s">
        <v>311</v>
      </c>
      <c r="D84" s="7" t="s">
        <v>14</v>
      </c>
      <c r="E84">
        <v>60</v>
      </c>
      <c r="F84" s="7" t="s">
        <v>20</v>
      </c>
      <c r="G84">
        <v>400</v>
      </c>
      <c r="H84">
        <v>84</v>
      </c>
      <c r="I84">
        <v>33440</v>
      </c>
      <c r="J84" s="7" t="s">
        <v>21</v>
      </c>
      <c r="K84" s="7" t="s">
        <v>25</v>
      </c>
      <c r="L84" t="str">
        <f>IF(Table1_2[[#This Row],[Price]]&lt;200, "low sales", "good sales")</f>
        <v>good sales</v>
      </c>
    </row>
    <row r="85" spans="1:12" x14ac:dyDescent="0.35">
      <c r="A85">
        <v>10495</v>
      </c>
      <c r="B85" s="6">
        <v>45093</v>
      </c>
      <c r="C85" s="7" t="s">
        <v>312</v>
      </c>
      <c r="D85" s="7" t="s">
        <v>34</v>
      </c>
      <c r="E85">
        <v>61</v>
      </c>
      <c r="F85" s="7" t="s">
        <v>50</v>
      </c>
      <c r="G85">
        <v>150</v>
      </c>
      <c r="H85">
        <v>60</v>
      </c>
      <c r="I85">
        <v>9000</v>
      </c>
      <c r="J85" s="7" t="s">
        <v>16</v>
      </c>
      <c r="K85" s="7" t="s">
        <v>25</v>
      </c>
      <c r="L85" t="str">
        <f>IF(Table1_2[[#This Row],[Price]]&lt;200, "low sales", "good sales")</f>
        <v>low sales</v>
      </c>
    </row>
    <row r="86" spans="1:12" x14ac:dyDescent="0.35">
      <c r="A86">
        <v>10540</v>
      </c>
      <c r="B86" s="6">
        <v>45102</v>
      </c>
      <c r="C86" s="7" t="s">
        <v>313</v>
      </c>
      <c r="D86" s="7" t="s">
        <v>14</v>
      </c>
      <c r="E86">
        <v>62</v>
      </c>
      <c r="F86" s="7" t="s">
        <v>20</v>
      </c>
      <c r="G86">
        <v>250</v>
      </c>
      <c r="H86">
        <v>24</v>
      </c>
      <c r="I86">
        <v>5890</v>
      </c>
      <c r="J86" s="7" t="s">
        <v>16</v>
      </c>
      <c r="K86" s="7" t="s">
        <v>25</v>
      </c>
      <c r="L86" t="str">
        <f>IF(Table1_2[[#This Row],[Price]]&lt;200, "low sales", "good sales")</f>
        <v>good sales</v>
      </c>
    </row>
    <row r="87" spans="1:12" x14ac:dyDescent="0.35">
      <c r="A87">
        <v>10478</v>
      </c>
      <c r="B87" s="6">
        <v>45089</v>
      </c>
      <c r="C87" s="7" t="s">
        <v>314</v>
      </c>
      <c r="D87" s="7" t="s">
        <v>34</v>
      </c>
      <c r="E87">
        <v>62</v>
      </c>
      <c r="F87" s="7" t="s">
        <v>39</v>
      </c>
      <c r="G87">
        <v>250</v>
      </c>
      <c r="H87">
        <v>75</v>
      </c>
      <c r="I87">
        <v>18750</v>
      </c>
      <c r="J87" s="7" t="s">
        <v>16</v>
      </c>
      <c r="K87" s="7" t="s">
        <v>25</v>
      </c>
      <c r="L87" t="str">
        <f>IF(Table1_2[[#This Row],[Price]]&lt;200, "low sales", "good sales")</f>
        <v>good sales</v>
      </c>
    </row>
    <row r="88" spans="1:12" x14ac:dyDescent="0.35">
      <c r="A88">
        <v>10529</v>
      </c>
      <c r="B88" s="6">
        <v>45099</v>
      </c>
      <c r="C88" s="7" t="s">
        <v>315</v>
      </c>
      <c r="D88" s="7" t="s">
        <v>14</v>
      </c>
      <c r="E88">
        <v>62</v>
      </c>
      <c r="F88" s="7" t="s">
        <v>20</v>
      </c>
      <c r="G88">
        <v>320</v>
      </c>
      <c r="H88">
        <v>74</v>
      </c>
      <c r="I88">
        <v>23673.600000000002</v>
      </c>
      <c r="J88" s="7" t="s">
        <v>21</v>
      </c>
      <c r="K88" s="7" t="s">
        <v>100</v>
      </c>
      <c r="L88" t="str">
        <f>IF(Table1_2[[#This Row],[Price]]&lt;200, "low sales", "good sales")</f>
        <v>good sales</v>
      </c>
    </row>
    <row r="89" spans="1:12" x14ac:dyDescent="0.35">
      <c r="A89">
        <v>10473</v>
      </c>
      <c r="B89" s="6">
        <v>45088</v>
      </c>
      <c r="C89" s="7" t="s">
        <v>316</v>
      </c>
      <c r="D89" s="7" t="s">
        <v>34</v>
      </c>
      <c r="E89">
        <v>63</v>
      </c>
      <c r="F89" s="7" t="s">
        <v>50</v>
      </c>
      <c r="G89">
        <v>250</v>
      </c>
      <c r="H89">
        <v>75</v>
      </c>
      <c r="I89">
        <v>18750</v>
      </c>
      <c r="J89" s="7" t="s">
        <v>16</v>
      </c>
      <c r="K89" s="7" t="s">
        <v>25</v>
      </c>
      <c r="L89" t="str">
        <f>IF(Table1_2[[#This Row],[Price]]&lt;200, "low sales", "good sales")</f>
        <v>good sales</v>
      </c>
    </row>
    <row r="90" spans="1:12" x14ac:dyDescent="0.35">
      <c r="A90">
        <v>10481</v>
      </c>
      <c r="B90" s="6">
        <v>45090</v>
      </c>
      <c r="C90" s="7" t="s">
        <v>317</v>
      </c>
      <c r="D90" s="7" t="s">
        <v>34</v>
      </c>
      <c r="E90">
        <v>67</v>
      </c>
      <c r="F90" s="7" t="s">
        <v>43</v>
      </c>
      <c r="G90">
        <v>250</v>
      </c>
      <c r="H90">
        <v>75</v>
      </c>
      <c r="I90">
        <v>18750</v>
      </c>
      <c r="J90" s="7" t="s">
        <v>16</v>
      </c>
      <c r="K90" s="7" t="s">
        <v>25</v>
      </c>
      <c r="L90" t="str">
        <f>IF(Table1_2[[#This Row],[Price]]&lt;200, "low sales", "good sales")</f>
        <v>good sales</v>
      </c>
    </row>
    <row r="91" spans="1:12" x14ac:dyDescent="0.35">
      <c r="A91">
        <v>10468</v>
      </c>
      <c r="B91" s="6">
        <v>45087</v>
      </c>
      <c r="C91" s="7" t="s">
        <v>318</v>
      </c>
      <c r="D91" s="7" t="s">
        <v>14</v>
      </c>
      <c r="E91">
        <v>67</v>
      </c>
      <c r="F91" s="7" t="s">
        <v>15</v>
      </c>
      <c r="G91">
        <v>150</v>
      </c>
      <c r="H91">
        <v>75</v>
      </c>
      <c r="I91">
        <v>11250</v>
      </c>
      <c r="J91" s="7" t="s">
        <v>16</v>
      </c>
      <c r="K91" s="7" t="s">
        <v>25</v>
      </c>
      <c r="L91" t="str">
        <f>IF(Table1_2[[#This Row],[Price]]&lt;200, "low sales", "good sales")</f>
        <v>low sales</v>
      </c>
    </row>
    <row r="92" spans="1:12" x14ac:dyDescent="0.35">
      <c r="A92">
        <v>10541</v>
      </c>
      <c r="B92" s="6">
        <v>45102</v>
      </c>
      <c r="C92" s="7" t="s">
        <v>319</v>
      </c>
      <c r="D92" s="7" t="s">
        <v>14</v>
      </c>
      <c r="E92">
        <v>68</v>
      </c>
      <c r="F92" s="7" t="s">
        <v>20</v>
      </c>
      <c r="G92">
        <v>320</v>
      </c>
      <c r="H92">
        <v>77</v>
      </c>
      <c r="I92">
        <v>24320.000000000004</v>
      </c>
      <c r="J92" s="7" t="s">
        <v>16</v>
      </c>
      <c r="K92" s="7" t="s">
        <v>36</v>
      </c>
      <c r="L92" t="str">
        <f>IF(Table1_2[[#This Row],[Price]]&lt;200, "low sales", "good sales")</f>
        <v>good sales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D112-9BAA-4818-8F60-30C747F34328}">
  <dimension ref="A1:B15"/>
  <sheetViews>
    <sheetView workbookViewId="0">
      <selection activeCell="B17" sqref="B17"/>
    </sheetView>
  </sheetViews>
  <sheetFormatPr defaultRowHeight="15.5" x14ac:dyDescent="0.35"/>
  <cols>
    <col min="1" max="1" width="31.08203125" customWidth="1"/>
    <col min="2" max="2" width="31.4140625" customWidth="1"/>
  </cols>
  <sheetData>
    <row r="1" spans="1:2" x14ac:dyDescent="0.35">
      <c r="A1" s="10" t="s">
        <v>334</v>
      </c>
      <c r="B1" s="10"/>
    </row>
    <row r="2" spans="1:2" x14ac:dyDescent="0.35">
      <c r="A2" s="10"/>
      <c r="B2" s="10"/>
    </row>
    <row r="3" spans="1:2" x14ac:dyDescent="0.35">
      <c r="A3" s="8" t="s">
        <v>320</v>
      </c>
      <c r="B3" s="8">
        <v>272.74725274725273</v>
      </c>
    </row>
    <row r="4" spans="1:2" x14ac:dyDescent="0.35">
      <c r="A4" s="8" t="s">
        <v>321</v>
      </c>
      <c r="B4" s="8">
        <v>10.144337978275523</v>
      </c>
    </row>
    <row r="5" spans="1:2" x14ac:dyDescent="0.35">
      <c r="A5" s="8" t="s">
        <v>322</v>
      </c>
      <c r="B5" s="8">
        <v>320</v>
      </c>
    </row>
    <row r="6" spans="1:2" x14ac:dyDescent="0.35">
      <c r="A6" s="8" t="s">
        <v>323</v>
      </c>
      <c r="B6" s="8">
        <v>150</v>
      </c>
    </row>
    <row r="7" spans="1:2" x14ac:dyDescent="0.35">
      <c r="A7" s="8" t="s">
        <v>324</v>
      </c>
      <c r="B7" s="8">
        <v>96.77081669899745</v>
      </c>
    </row>
    <row r="8" spans="1:2" x14ac:dyDescent="0.35">
      <c r="A8" s="8" t="s">
        <v>325</v>
      </c>
      <c r="B8" s="8">
        <v>9364.5909645909651</v>
      </c>
    </row>
    <row r="9" spans="1:2" x14ac:dyDescent="0.35">
      <c r="A9" s="8" t="s">
        <v>326</v>
      </c>
      <c r="B9" s="8">
        <v>-1.4471291857679902</v>
      </c>
    </row>
    <row r="10" spans="1:2" x14ac:dyDescent="0.35">
      <c r="A10" s="8" t="s">
        <v>327</v>
      </c>
      <c r="B10" s="8">
        <v>-9.7698671477795179E-2</v>
      </c>
    </row>
    <row r="11" spans="1:2" x14ac:dyDescent="0.35">
      <c r="A11" s="8" t="s">
        <v>328</v>
      </c>
      <c r="B11" s="8">
        <v>250</v>
      </c>
    </row>
    <row r="12" spans="1:2" x14ac:dyDescent="0.35">
      <c r="A12" s="8" t="s">
        <v>329</v>
      </c>
      <c r="B12" s="8">
        <v>150</v>
      </c>
    </row>
    <row r="13" spans="1:2" x14ac:dyDescent="0.35">
      <c r="A13" s="8" t="s">
        <v>330</v>
      </c>
      <c r="B13" s="8">
        <v>400</v>
      </c>
    </row>
    <row r="14" spans="1:2" x14ac:dyDescent="0.35">
      <c r="A14" s="8" t="s">
        <v>331</v>
      </c>
      <c r="B14" s="8">
        <v>24820</v>
      </c>
    </row>
    <row r="15" spans="1:2" ht="16" thickBot="1" x14ac:dyDescent="0.4">
      <c r="A15" s="9" t="s">
        <v>332</v>
      </c>
      <c r="B15" s="9">
        <v>91</v>
      </c>
    </row>
  </sheetData>
  <mergeCells count="1">
    <mergeCell ref="A1: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2C21-A989-4AB8-8BEA-DD26FD3B29BE}">
  <dimension ref="A3:K106"/>
  <sheetViews>
    <sheetView topLeftCell="A2" zoomScale="90" zoomScaleNormal="90" workbookViewId="0">
      <selection activeCell="S30" sqref="S30"/>
    </sheetView>
  </sheetViews>
  <sheetFormatPr defaultRowHeight="15.5" x14ac:dyDescent="0.35"/>
  <cols>
    <col min="1" max="1" width="12.58203125" bestFit="1" customWidth="1"/>
    <col min="2" max="2" width="14.58203125" customWidth="1"/>
    <col min="3" max="3" width="11.1640625" bestFit="1" customWidth="1"/>
    <col min="4" max="4" width="12.58203125" bestFit="1" customWidth="1"/>
    <col min="5" max="6" width="11.4140625" bestFit="1" customWidth="1"/>
    <col min="7" max="7" width="12.58203125" bestFit="1" customWidth="1"/>
    <col min="8" max="8" width="19.08203125" bestFit="1" customWidth="1"/>
    <col min="9" max="9" width="9.25" customWidth="1"/>
    <col min="10" max="10" width="12.58203125" bestFit="1" customWidth="1"/>
    <col min="11" max="11" width="14.58203125" bestFit="1" customWidth="1"/>
  </cols>
  <sheetData>
    <row r="3" spans="1:11" x14ac:dyDescent="0.35">
      <c r="A3" s="11" t="s">
        <v>335</v>
      </c>
      <c r="B3" t="s">
        <v>337</v>
      </c>
      <c r="D3" s="11" t="s">
        <v>335</v>
      </c>
      <c r="E3" t="s">
        <v>340</v>
      </c>
      <c r="G3" s="11" t="s">
        <v>335</v>
      </c>
      <c r="H3" t="s">
        <v>341</v>
      </c>
      <c r="J3" s="11" t="s">
        <v>335</v>
      </c>
      <c r="K3" t="s">
        <v>337</v>
      </c>
    </row>
    <row r="4" spans="1:11" x14ac:dyDescent="0.35">
      <c r="A4" s="1" t="s">
        <v>207</v>
      </c>
      <c r="B4" s="7">
        <v>3750</v>
      </c>
      <c r="D4" s="1" t="s">
        <v>21</v>
      </c>
      <c r="E4" s="7">
        <v>6050</v>
      </c>
      <c r="G4" s="1" t="s">
        <v>207</v>
      </c>
      <c r="H4" s="7">
        <v>1</v>
      </c>
      <c r="J4" s="1" t="s">
        <v>21</v>
      </c>
      <c r="K4" s="7">
        <v>309088.8</v>
      </c>
    </row>
    <row r="5" spans="1:11" x14ac:dyDescent="0.35">
      <c r="A5" s="1" t="s">
        <v>43</v>
      </c>
      <c r="B5" s="7">
        <v>186106</v>
      </c>
      <c r="D5" s="1" t="s">
        <v>16</v>
      </c>
      <c r="E5" s="7">
        <v>18120</v>
      </c>
      <c r="G5" s="1" t="s">
        <v>43</v>
      </c>
      <c r="H5" s="7">
        <v>11</v>
      </c>
      <c r="J5" s="1" t="s">
        <v>16</v>
      </c>
      <c r="K5" s="7">
        <v>1005070</v>
      </c>
    </row>
    <row r="6" spans="1:11" x14ac:dyDescent="0.35">
      <c r="A6" s="1" t="s">
        <v>15</v>
      </c>
      <c r="B6" s="7">
        <v>285564</v>
      </c>
      <c r="D6" s="1" t="s">
        <v>44</v>
      </c>
      <c r="E6" s="7">
        <v>650</v>
      </c>
      <c r="G6" s="1" t="s">
        <v>15</v>
      </c>
      <c r="H6" s="7">
        <v>18</v>
      </c>
      <c r="J6" s="1" t="s">
        <v>44</v>
      </c>
      <c r="K6" s="7">
        <v>30000</v>
      </c>
    </row>
    <row r="7" spans="1:11" x14ac:dyDescent="0.35">
      <c r="A7" s="1" t="s">
        <v>20</v>
      </c>
      <c r="B7" s="7">
        <v>273392.8</v>
      </c>
      <c r="D7" s="1" t="s">
        <v>336</v>
      </c>
      <c r="E7" s="7">
        <v>24820</v>
      </c>
      <c r="G7" s="1" t="s">
        <v>20</v>
      </c>
      <c r="H7" s="7">
        <v>14</v>
      </c>
      <c r="J7" s="1" t="s">
        <v>336</v>
      </c>
      <c r="K7" s="7">
        <v>1344158.8</v>
      </c>
    </row>
    <row r="8" spans="1:11" x14ac:dyDescent="0.35">
      <c r="A8" s="1" t="s">
        <v>39</v>
      </c>
      <c r="B8" s="7">
        <v>221566</v>
      </c>
      <c r="G8" s="1" t="s">
        <v>39</v>
      </c>
      <c r="H8" s="7">
        <v>15</v>
      </c>
    </row>
    <row r="9" spans="1:11" x14ac:dyDescent="0.35">
      <c r="A9" s="1" t="s">
        <v>35</v>
      </c>
      <c r="B9" s="7">
        <v>84150</v>
      </c>
      <c r="D9" s="11" t="s">
        <v>335</v>
      </c>
      <c r="E9" t="s">
        <v>340</v>
      </c>
      <c r="G9" s="1" t="s">
        <v>35</v>
      </c>
      <c r="H9" s="7">
        <v>7</v>
      </c>
    </row>
    <row r="10" spans="1:11" x14ac:dyDescent="0.35">
      <c r="A10" s="1" t="s">
        <v>50</v>
      </c>
      <c r="B10" s="7">
        <v>196610</v>
      </c>
      <c r="D10" s="1" t="s">
        <v>14</v>
      </c>
      <c r="E10" s="7">
        <v>13560</v>
      </c>
      <c r="G10" s="1" t="s">
        <v>50</v>
      </c>
      <c r="H10" s="7">
        <v>16</v>
      </c>
      <c r="J10" t="s">
        <v>337</v>
      </c>
      <c r="K10" t="s">
        <v>340</v>
      </c>
    </row>
    <row r="11" spans="1:11" x14ac:dyDescent="0.35">
      <c r="A11" s="1" t="s">
        <v>97</v>
      </c>
      <c r="B11" s="7">
        <v>93020</v>
      </c>
      <c r="D11" s="1" t="s">
        <v>34</v>
      </c>
      <c r="E11" s="7">
        <v>11260</v>
      </c>
      <c r="G11" s="1" t="s">
        <v>97</v>
      </c>
      <c r="H11" s="7">
        <v>9</v>
      </c>
      <c r="J11" s="7">
        <v>1344158.8</v>
      </c>
      <c r="K11" s="7">
        <v>24820</v>
      </c>
    </row>
    <row r="12" spans="1:11" x14ac:dyDescent="0.35">
      <c r="A12" s="1" t="s">
        <v>336</v>
      </c>
      <c r="B12" s="7">
        <v>1344158.8</v>
      </c>
      <c r="D12" s="1" t="s">
        <v>336</v>
      </c>
      <c r="E12" s="7">
        <v>24820</v>
      </c>
      <c r="G12" s="1" t="s">
        <v>336</v>
      </c>
      <c r="H12" s="7">
        <v>91</v>
      </c>
    </row>
    <row r="13" spans="1:11" x14ac:dyDescent="0.35">
      <c r="J13" s="11" t="s">
        <v>335</v>
      </c>
      <c r="K13" t="s">
        <v>337</v>
      </c>
    </row>
    <row r="14" spans="1:11" x14ac:dyDescent="0.35">
      <c r="A14" s="11" t="s">
        <v>335</v>
      </c>
      <c r="B14" t="s">
        <v>340</v>
      </c>
      <c r="D14" s="11" t="s">
        <v>335</v>
      </c>
      <c r="E14" t="s">
        <v>339</v>
      </c>
      <c r="G14" s="11" t="s">
        <v>335</v>
      </c>
      <c r="H14" t="s">
        <v>338</v>
      </c>
      <c r="J14" s="1" t="s">
        <v>25</v>
      </c>
      <c r="K14" s="7">
        <v>648524</v>
      </c>
    </row>
    <row r="15" spans="1:11" x14ac:dyDescent="0.35">
      <c r="A15" s="1">
        <v>20</v>
      </c>
      <c r="B15" s="7">
        <v>720</v>
      </c>
      <c r="D15" s="1" t="s">
        <v>14</v>
      </c>
      <c r="E15" s="7">
        <v>2583</v>
      </c>
      <c r="G15" s="1" t="s">
        <v>271</v>
      </c>
      <c r="H15" s="7">
        <v>10544</v>
      </c>
      <c r="J15" s="1" t="s">
        <v>116</v>
      </c>
      <c r="K15" s="7">
        <v>18450</v>
      </c>
    </row>
    <row r="16" spans="1:11" x14ac:dyDescent="0.35">
      <c r="A16" s="1">
        <v>21</v>
      </c>
      <c r="B16" s="7">
        <v>450</v>
      </c>
      <c r="D16" s="1" t="s">
        <v>34</v>
      </c>
      <c r="E16" s="7">
        <v>2301</v>
      </c>
      <c r="G16" s="1" t="s">
        <v>276</v>
      </c>
      <c r="H16" s="7">
        <v>10524</v>
      </c>
      <c r="J16" s="1" t="s">
        <v>105</v>
      </c>
      <c r="K16" s="7">
        <v>178940</v>
      </c>
    </row>
    <row r="17" spans="1:11" x14ac:dyDescent="0.35">
      <c r="A17" s="1">
        <v>22</v>
      </c>
      <c r="B17" s="7">
        <v>150</v>
      </c>
      <c r="D17" s="1" t="s">
        <v>336</v>
      </c>
      <c r="E17" s="7">
        <v>4884</v>
      </c>
      <c r="G17" s="1" t="s">
        <v>269</v>
      </c>
      <c r="H17" s="7">
        <v>10487</v>
      </c>
      <c r="J17" s="1" t="s">
        <v>100</v>
      </c>
      <c r="K17" s="7">
        <v>291008.8</v>
      </c>
    </row>
    <row r="18" spans="1:11" x14ac:dyDescent="0.35">
      <c r="A18" s="1">
        <v>23</v>
      </c>
      <c r="B18" s="7">
        <v>940</v>
      </c>
      <c r="G18" s="1" t="s">
        <v>275</v>
      </c>
      <c r="H18" s="7">
        <v>10536</v>
      </c>
      <c r="J18" s="1" t="s">
        <v>128</v>
      </c>
      <c r="K18" s="7">
        <v>166336</v>
      </c>
    </row>
    <row r="19" spans="1:11" x14ac:dyDescent="0.35">
      <c r="A19" s="1">
        <v>24</v>
      </c>
      <c r="B19" s="7">
        <v>800</v>
      </c>
      <c r="D19" s="1" t="s">
        <v>345</v>
      </c>
      <c r="E19">
        <f>COUNTA(J14:J19)</f>
        <v>6</v>
      </c>
      <c r="G19" s="1" t="s">
        <v>236</v>
      </c>
      <c r="H19" s="7">
        <v>10452</v>
      </c>
      <c r="J19" s="1" t="s">
        <v>81</v>
      </c>
      <c r="K19" s="7">
        <v>40900</v>
      </c>
    </row>
    <row r="20" spans="1:11" x14ac:dyDescent="0.35">
      <c r="A20" s="1">
        <v>25</v>
      </c>
      <c r="B20" s="7">
        <v>150</v>
      </c>
      <c r="G20" s="1" t="s">
        <v>304</v>
      </c>
      <c r="H20" s="7">
        <v>10461</v>
      </c>
      <c r="J20" s="1" t="s">
        <v>336</v>
      </c>
      <c r="K20" s="7">
        <v>1344158.8</v>
      </c>
    </row>
    <row r="21" spans="1:11" x14ac:dyDescent="0.35">
      <c r="A21" s="1">
        <v>26</v>
      </c>
      <c r="B21" s="7">
        <v>1440</v>
      </c>
      <c r="G21" s="1" t="s">
        <v>263</v>
      </c>
      <c r="H21" s="7">
        <v>10492</v>
      </c>
    </row>
    <row r="22" spans="1:11" x14ac:dyDescent="0.35">
      <c r="A22" s="1">
        <v>28</v>
      </c>
      <c r="B22" s="7">
        <v>800</v>
      </c>
      <c r="G22" s="1" t="s">
        <v>319</v>
      </c>
      <c r="H22" s="7">
        <v>10541</v>
      </c>
    </row>
    <row r="23" spans="1:11" x14ac:dyDescent="0.35">
      <c r="A23" s="1">
        <v>30</v>
      </c>
      <c r="B23" s="7">
        <v>250</v>
      </c>
      <c r="G23" s="1" t="s">
        <v>266</v>
      </c>
      <c r="H23" s="7">
        <v>10467</v>
      </c>
    </row>
    <row r="24" spans="1:11" x14ac:dyDescent="0.35">
      <c r="A24" s="1">
        <v>31</v>
      </c>
      <c r="B24" s="7">
        <v>870</v>
      </c>
      <c r="G24" s="1" t="s">
        <v>308</v>
      </c>
      <c r="H24" s="7">
        <v>10470</v>
      </c>
    </row>
    <row r="25" spans="1:11" x14ac:dyDescent="0.35">
      <c r="A25" s="1">
        <v>32</v>
      </c>
      <c r="B25" s="7">
        <v>320</v>
      </c>
      <c r="G25" s="1" t="s">
        <v>302</v>
      </c>
      <c r="H25" s="7">
        <v>10506</v>
      </c>
    </row>
    <row r="26" spans="1:11" x14ac:dyDescent="0.35">
      <c r="A26" s="1">
        <v>33</v>
      </c>
      <c r="B26" s="7">
        <v>720</v>
      </c>
      <c r="G26" s="1" t="s">
        <v>287</v>
      </c>
      <c r="H26" s="7">
        <v>10509</v>
      </c>
    </row>
    <row r="27" spans="1:11" x14ac:dyDescent="0.35">
      <c r="A27" s="1">
        <v>35</v>
      </c>
      <c r="B27" s="7">
        <v>250</v>
      </c>
      <c r="G27" s="1" t="s">
        <v>291</v>
      </c>
      <c r="H27" s="7">
        <v>10480</v>
      </c>
    </row>
    <row r="28" spans="1:11" x14ac:dyDescent="0.35">
      <c r="A28" s="1">
        <v>36</v>
      </c>
      <c r="B28" s="7">
        <v>620</v>
      </c>
      <c r="G28" s="1" t="s">
        <v>305</v>
      </c>
      <c r="H28" s="7">
        <v>10537</v>
      </c>
    </row>
    <row r="29" spans="1:11" x14ac:dyDescent="0.35">
      <c r="A29" s="1">
        <v>37</v>
      </c>
      <c r="B29" s="7">
        <v>1220</v>
      </c>
      <c r="G29" s="1" t="s">
        <v>254</v>
      </c>
      <c r="H29" s="7">
        <v>10527</v>
      </c>
    </row>
    <row r="30" spans="1:11" x14ac:dyDescent="0.35">
      <c r="A30" s="1">
        <v>38</v>
      </c>
      <c r="B30" s="7">
        <v>470</v>
      </c>
      <c r="G30" s="1" t="s">
        <v>296</v>
      </c>
      <c r="H30" s="7">
        <v>10546</v>
      </c>
    </row>
    <row r="31" spans="1:11" x14ac:dyDescent="0.35">
      <c r="A31" s="1">
        <v>39</v>
      </c>
      <c r="B31" s="7">
        <v>700</v>
      </c>
      <c r="G31" s="1" t="s">
        <v>243</v>
      </c>
      <c r="H31" s="7">
        <v>10520</v>
      </c>
    </row>
    <row r="32" spans="1:11" x14ac:dyDescent="0.35">
      <c r="A32" s="1">
        <v>40</v>
      </c>
      <c r="B32" s="7">
        <v>320</v>
      </c>
      <c r="G32" s="1" t="s">
        <v>262</v>
      </c>
      <c r="H32" s="7">
        <v>10479</v>
      </c>
    </row>
    <row r="33" spans="1:8" x14ac:dyDescent="0.35">
      <c r="A33" s="1">
        <v>41</v>
      </c>
      <c r="B33" s="7">
        <v>320</v>
      </c>
      <c r="G33" s="1" t="s">
        <v>317</v>
      </c>
      <c r="H33" s="7">
        <v>10481</v>
      </c>
    </row>
    <row r="34" spans="1:8" x14ac:dyDescent="0.35">
      <c r="A34" s="1">
        <v>42</v>
      </c>
      <c r="B34" s="7">
        <v>400</v>
      </c>
      <c r="G34" s="1" t="s">
        <v>230</v>
      </c>
      <c r="H34" s="7">
        <v>10474</v>
      </c>
    </row>
    <row r="35" spans="1:8" x14ac:dyDescent="0.35">
      <c r="A35" s="1">
        <v>43</v>
      </c>
      <c r="B35" s="7">
        <v>150</v>
      </c>
      <c r="G35" s="1" t="s">
        <v>261</v>
      </c>
      <c r="H35" s="7">
        <v>10466</v>
      </c>
    </row>
    <row r="36" spans="1:8" x14ac:dyDescent="0.35">
      <c r="A36" s="1">
        <v>44</v>
      </c>
      <c r="B36" s="7">
        <v>550</v>
      </c>
      <c r="G36" s="1" t="s">
        <v>313</v>
      </c>
      <c r="H36" s="7">
        <v>10540</v>
      </c>
    </row>
    <row r="37" spans="1:8" x14ac:dyDescent="0.35">
      <c r="A37" s="1">
        <v>45</v>
      </c>
      <c r="B37" s="7">
        <v>300</v>
      </c>
      <c r="G37" s="1" t="s">
        <v>233</v>
      </c>
      <c r="H37" s="7">
        <v>10511</v>
      </c>
    </row>
    <row r="38" spans="1:8" x14ac:dyDescent="0.35">
      <c r="A38" s="1">
        <v>46</v>
      </c>
      <c r="B38" s="7">
        <v>470</v>
      </c>
      <c r="G38" s="1" t="s">
        <v>270</v>
      </c>
      <c r="H38" s="7">
        <v>10542</v>
      </c>
    </row>
    <row r="39" spans="1:8" x14ac:dyDescent="0.35">
      <c r="A39" s="1">
        <v>47</v>
      </c>
      <c r="B39" s="7">
        <v>400</v>
      </c>
      <c r="G39" s="1" t="s">
        <v>251</v>
      </c>
      <c r="H39" s="7">
        <v>10497</v>
      </c>
    </row>
    <row r="40" spans="1:8" x14ac:dyDescent="0.35">
      <c r="A40" s="1">
        <v>48</v>
      </c>
      <c r="B40" s="7">
        <v>300</v>
      </c>
      <c r="G40" s="1" t="s">
        <v>253</v>
      </c>
      <c r="H40" s="7">
        <v>10503</v>
      </c>
    </row>
    <row r="41" spans="1:8" x14ac:dyDescent="0.35">
      <c r="A41" s="1">
        <v>49</v>
      </c>
      <c r="B41" s="7">
        <v>1190</v>
      </c>
      <c r="G41" s="1" t="s">
        <v>244</v>
      </c>
      <c r="H41" s="7">
        <v>10522</v>
      </c>
    </row>
    <row r="42" spans="1:8" x14ac:dyDescent="0.35">
      <c r="A42" s="1">
        <v>50</v>
      </c>
      <c r="B42" s="7">
        <v>250</v>
      </c>
      <c r="G42" s="1" t="s">
        <v>268</v>
      </c>
      <c r="H42" s="7">
        <v>10501</v>
      </c>
    </row>
    <row r="43" spans="1:8" x14ac:dyDescent="0.35">
      <c r="A43" s="1">
        <v>51</v>
      </c>
      <c r="B43" s="7">
        <v>1140</v>
      </c>
      <c r="G43" s="1" t="s">
        <v>258</v>
      </c>
      <c r="H43" s="7">
        <v>10493</v>
      </c>
    </row>
    <row r="44" spans="1:8" x14ac:dyDescent="0.35">
      <c r="A44" s="1">
        <v>52</v>
      </c>
      <c r="B44" s="7">
        <v>1050</v>
      </c>
      <c r="G44" s="1" t="s">
        <v>246</v>
      </c>
      <c r="H44" s="7">
        <v>10532</v>
      </c>
    </row>
    <row r="45" spans="1:8" x14ac:dyDescent="0.35">
      <c r="A45" s="1">
        <v>53</v>
      </c>
      <c r="B45" s="7">
        <v>400</v>
      </c>
      <c r="G45" s="1" t="s">
        <v>309</v>
      </c>
      <c r="H45" s="7">
        <v>10525</v>
      </c>
    </row>
    <row r="46" spans="1:8" x14ac:dyDescent="0.35">
      <c r="A46" s="1">
        <v>54</v>
      </c>
      <c r="B46" s="7">
        <v>720</v>
      </c>
      <c r="G46" s="1" t="s">
        <v>248</v>
      </c>
      <c r="H46" s="7">
        <v>10454</v>
      </c>
    </row>
    <row r="47" spans="1:8" x14ac:dyDescent="0.35">
      <c r="A47" s="1">
        <v>55</v>
      </c>
      <c r="B47" s="7">
        <v>1440</v>
      </c>
      <c r="G47" s="1" t="s">
        <v>310</v>
      </c>
      <c r="H47" s="7">
        <v>10510</v>
      </c>
    </row>
    <row r="48" spans="1:8" x14ac:dyDescent="0.35">
      <c r="A48" s="1">
        <v>56</v>
      </c>
      <c r="B48" s="7">
        <v>470</v>
      </c>
      <c r="G48" s="1" t="s">
        <v>282</v>
      </c>
      <c r="H48" s="7">
        <v>10456</v>
      </c>
    </row>
    <row r="49" spans="1:8" x14ac:dyDescent="0.35">
      <c r="A49" s="1">
        <v>57</v>
      </c>
      <c r="B49" s="7">
        <v>400</v>
      </c>
      <c r="G49" s="1" t="s">
        <v>297</v>
      </c>
      <c r="H49" s="7">
        <v>10500</v>
      </c>
    </row>
    <row r="50" spans="1:8" x14ac:dyDescent="0.35">
      <c r="A50" s="1">
        <v>58</v>
      </c>
      <c r="B50" s="7">
        <v>470</v>
      </c>
      <c r="G50" s="1" t="s">
        <v>285</v>
      </c>
      <c r="H50" s="7">
        <v>10528</v>
      </c>
    </row>
    <row r="51" spans="1:8" x14ac:dyDescent="0.35">
      <c r="A51" s="1">
        <v>59</v>
      </c>
      <c r="B51" s="7">
        <v>400</v>
      </c>
      <c r="G51" s="1" t="s">
        <v>235</v>
      </c>
      <c r="H51" s="7">
        <v>10471</v>
      </c>
    </row>
    <row r="52" spans="1:8" x14ac:dyDescent="0.35">
      <c r="A52" s="1">
        <v>60</v>
      </c>
      <c r="B52" s="7">
        <v>870</v>
      </c>
      <c r="G52" s="1" t="s">
        <v>299</v>
      </c>
      <c r="H52" s="7">
        <v>10507</v>
      </c>
    </row>
    <row r="53" spans="1:8" x14ac:dyDescent="0.35">
      <c r="A53" s="1">
        <v>61</v>
      </c>
      <c r="B53" s="7">
        <v>150</v>
      </c>
      <c r="G53" s="1" t="s">
        <v>311</v>
      </c>
      <c r="H53" s="7">
        <v>10534</v>
      </c>
    </row>
    <row r="54" spans="1:8" x14ac:dyDescent="0.35">
      <c r="A54" s="1">
        <v>62</v>
      </c>
      <c r="B54" s="7">
        <v>820</v>
      </c>
      <c r="G54" s="1" t="s">
        <v>241</v>
      </c>
      <c r="H54" s="7">
        <v>10496</v>
      </c>
    </row>
    <row r="55" spans="1:8" x14ac:dyDescent="0.35">
      <c r="A55" s="1">
        <v>63</v>
      </c>
      <c r="B55" s="7">
        <v>250</v>
      </c>
      <c r="G55" s="1" t="s">
        <v>318</v>
      </c>
      <c r="H55" s="7">
        <v>10468</v>
      </c>
    </row>
    <row r="56" spans="1:8" x14ac:dyDescent="0.35">
      <c r="A56" s="1">
        <v>67</v>
      </c>
      <c r="B56" s="7">
        <v>400</v>
      </c>
      <c r="G56" s="1" t="s">
        <v>256</v>
      </c>
      <c r="H56" s="7">
        <v>10498</v>
      </c>
    </row>
    <row r="57" spans="1:8" x14ac:dyDescent="0.35">
      <c r="A57" s="1">
        <v>68</v>
      </c>
      <c r="B57" s="7">
        <v>320</v>
      </c>
      <c r="G57" s="1" t="s">
        <v>245</v>
      </c>
      <c r="H57" s="7">
        <v>10521</v>
      </c>
    </row>
    <row r="58" spans="1:8" x14ac:dyDescent="0.35">
      <c r="A58" s="1" t="s">
        <v>336</v>
      </c>
      <c r="B58" s="7">
        <v>24820</v>
      </c>
      <c r="G58" s="1" t="s">
        <v>264</v>
      </c>
      <c r="H58" s="7">
        <v>10472</v>
      </c>
    </row>
    <row r="59" spans="1:8" x14ac:dyDescent="0.35">
      <c r="G59" s="1" t="s">
        <v>283</v>
      </c>
      <c r="H59" s="7">
        <v>10457</v>
      </c>
    </row>
    <row r="60" spans="1:8" x14ac:dyDescent="0.35">
      <c r="G60" s="1" t="s">
        <v>237</v>
      </c>
      <c r="H60" s="7">
        <v>10504</v>
      </c>
    </row>
    <row r="61" spans="1:8" x14ac:dyDescent="0.35">
      <c r="G61" s="1" t="s">
        <v>307</v>
      </c>
      <c r="H61" s="7">
        <v>10477</v>
      </c>
    </row>
    <row r="62" spans="1:8" x14ac:dyDescent="0.35">
      <c r="G62" s="1" t="s">
        <v>257</v>
      </c>
      <c r="H62" s="7">
        <v>10489</v>
      </c>
    </row>
    <row r="63" spans="1:8" x14ac:dyDescent="0.35">
      <c r="G63" s="1" t="s">
        <v>252</v>
      </c>
      <c r="H63" s="7">
        <v>10464</v>
      </c>
    </row>
    <row r="64" spans="1:8" x14ac:dyDescent="0.35">
      <c r="G64" s="1" t="s">
        <v>231</v>
      </c>
      <c r="H64" s="7">
        <v>10514</v>
      </c>
    </row>
    <row r="65" spans="7:8" x14ac:dyDescent="0.35">
      <c r="G65" s="1" t="s">
        <v>278</v>
      </c>
      <c r="H65" s="7">
        <v>10523</v>
      </c>
    </row>
    <row r="66" spans="7:8" x14ac:dyDescent="0.35">
      <c r="G66" s="1" t="s">
        <v>289</v>
      </c>
      <c r="H66" s="7">
        <v>10513</v>
      </c>
    </row>
    <row r="67" spans="7:8" x14ac:dyDescent="0.35">
      <c r="G67" s="1" t="s">
        <v>300</v>
      </c>
      <c r="H67" s="7">
        <v>10543</v>
      </c>
    </row>
    <row r="68" spans="7:8" x14ac:dyDescent="0.35">
      <c r="G68" s="1" t="s">
        <v>290</v>
      </c>
      <c r="H68" s="7">
        <v>10547</v>
      </c>
    </row>
    <row r="69" spans="7:8" x14ac:dyDescent="0.35">
      <c r="G69" s="1" t="s">
        <v>288</v>
      </c>
      <c r="H69" s="7">
        <v>10485</v>
      </c>
    </row>
    <row r="70" spans="7:8" x14ac:dyDescent="0.35">
      <c r="G70" s="1" t="s">
        <v>286</v>
      </c>
      <c r="H70" s="7">
        <v>10453</v>
      </c>
    </row>
    <row r="71" spans="7:8" x14ac:dyDescent="0.35">
      <c r="G71" s="1" t="s">
        <v>274</v>
      </c>
      <c r="H71" s="7">
        <v>10490</v>
      </c>
    </row>
    <row r="72" spans="7:8" x14ac:dyDescent="0.35">
      <c r="G72" s="1" t="s">
        <v>249</v>
      </c>
      <c r="H72" s="7">
        <v>10459</v>
      </c>
    </row>
    <row r="73" spans="7:8" x14ac:dyDescent="0.35">
      <c r="G73" s="1" t="s">
        <v>273</v>
      </c>
      <c r="H73" s="7">
        <v>10484</v>
      </c>
    </row>
    <row r="74" spans="7:8" x14ac:dyDescent="0.35">
      <c r="G74" s="1" t="s">
        <v>228</v>
      </c>
      <c r="H74" s="7">
        <v>10545</v>
      </c>
    </row>
    <row r="75" spans="7:8" x14ac:dyDescent="0.35">
      <c r="G75" s="1" t="s">
        <v>281</v>
      </c>
      <c r="H75" s="7">
        <v>10463</v>
      </c>
    </row>
    <row r="76" spans="7:8" x14ac:dyDescent="0.35">
      <c r="G76" s="1" t="s">
        <v>242</v>
      </c>
      <c r="H76" s="7">
        <v>10530</v>
      </c>
    </row>
    <row r="77" spans="7:8" x14ac:dyDescent="0.35">
      <c r="G77" s="1" t="s">
        <v>267</v>
      </c>
      <c r="H77" s="7">
        <v>10508</v>
      </c>
    </row>
    <row r="78" spans="7:8" x14ac:dyDescent="0.35">
      <c r="G78" s="1" t="s">
        <v>272</v>
      </c>
      <c r="H78" s="7">
        <v>10535</v>
      </c>
    </row>
    <row r="79" spans="7:8" x14ac:dyDescent="0.35">
      <c r="G79" s="1" t="s">
        <v>315</v>
      </c>
      <c r="H79" s="7">
        <v>10529</v>
      </c>
    </row>
    <row r="80" spans="7:8" x14ac:dyDescent="0.35">
      <c r="G80" s="1" t="s">
        <v>240</v>
      </c>
      <c r="H80" s="7">
        <v>10482</v>
      </c>
    </row>
    <row r="81" spans="7:8" x14ac:dyDescent="0.35">
      <c r="G81" s="1" t="s">
        <v>239</v>
      </c>
      <c r="H81" s="7">
        <v>10526</v>
      </c>
    </row>
    <row r="82" spans="7:8" x14ac:dyDescent="0.35">
      <c r="G82" s="1" t="s">
        <v>316</v>
      </c>
      <c r="H82" s="7">
        <v>10473</v>
      </c>
    </row>
    <row r="83" spans="7:8" x14ac:dyDescent="0.35">
      <c r="G83" s="1" t="s">
        <v>284</v>
      </c>
      <c r="H83" s="7">
        <v>10538</v>
      </c>
    </row>
    <row r="84" spans="7:8" x14ac:dyDescent="0.35">
      <c r="G84" s="1" t="s">
        <v>303</v>
      </c>
      <c r="H84" s="7">
        <v>10502</v>
      </c>
    </row>
    <row r="85" spans="7:8" x14ac:dyDescent="0.35">
      <c r="G85" s="1" t="s">
        <v>229</v>
      </c>
      <c r="H85" s="7">
        <v>10460</v>
      </c>
    </row>
    <row r="86" spans="7:8" x14ac:dyDescent="0.35">
      <c r="G86" s="1" t="s">
        <v>250</v>
      </c>
      <c r="H86" s="7">
        <v>10455</v>
      </c>
    </row>
    <row r="87" spans="7:8" x14ac:dyDescent="0.35">
      <c r="G87" s="1" t="s">
        <v>260</v>
      </c>
      <c r="H87" s="7">
        <v>10512</v>
      </c>
    </row>
    <row r="88" spans="7:8" x14ac:dyDescent="0.35">
      <c r="G88" s="1" t="s">
        <v>238</v>
      </c>
      <c r="H88" s="7">
        <v>10488</v>
      </c>
    </row>
    <row r="89" spans="7:8" x14ac:dyDescent="0.35">
      <c r="G89" s="1" t="s">
        <v>255</v>
      </c>
      <c r="H89" s="7">
        <v>10505</v>
      </c>
    </row>
    <row r="90" spans="7:8" x14ac:dyDescent="0.35">
      <c r="G90" s="1" t="s">
        <v>293</v>
      </c>
      <c r="H90" s="7">
        <v>10476</v>
      </c>
    </row>
    <row r="91" spans="7:8" x14ac:dyDescent="0.35">
      <c r="G91" s="1" t="s">
        <v>232</v>
      </c>
      <c r="H91" s="7">
        <v>10548</v>
      </c>
    </row>
    <row r="92" spans="7:8" x14ac:dyDescent="0.35">
      <c r="G92" s="1" t="s">
        <v>312</v>
      </c>
      <c r="H92" s="7">
        <v>10495</v>
      </c>
    </row>
    <row r="93" spans="7:8" x14ac:dyDescent="0.35">
      <c r="G93" s="1" t="s">
        <v>298</v>
      </c>
      <c r="H93" s="7">
        <v>10516</v>
      </c>
    </row>
    <row r="94" spans="7:8" x14ac:dyDescent="0.35">
      <c r="G94" s="1" t="s">
        <v>265</v>
      </c>
      <c r="H94" s="7">
        <v>10499</v>
      </c>
    </row>
    <row r="95" spans="7:8" x14ac:dyDescent="0.35">
      <c r="G95" s="1" t="s">
        <v>259</v>
      </c>
      <c r="H95" s="7">
        <v>10533</v>
      </c>
    </row>
    <row r="96" spans="7:8" x14ac:dyDescent="0.35">
      <c r="G96" s="1" t="s">
        <v>247</v>
      </c>
      <c r="H96" s="7">
        <v>10462</v>
      </c>
    </row>
    <row r="97" spans="7:8" x14ac:dyDescent="0.35">
      <c r="G97" s="1" t="s">
        <v>280</v>
      </c>
      <c r="H97" s="7">
        <v>10486</v>
      </c>
    </row>
    <row r="98" spans="7:8" x14ac:dyDescent="0.35">
      <c r="G98" s="1" t="s">
        <v>295</v>
      </c>
      <c r="H98" s="7">
        <v>10531</v>
      </c>
    </row>
    <row r="99" spans="7:8" x14ac:dyDescent="0.35">
      <c r="G99" s="1" t="s">
        <v>292</v>
      </c>
      <c r="H99" s="7">
        <v>10549</v>
      </c>
    </row>
    <row r="100" spans="7:8" x14ac:dyDescent="0.35">
      <c r="G100" s="1" t="s">
        <v>301</v>
      </c>
      <c r="H100" s="7">
        <v>10539</v>
      </c>
    </row>
    <row r="101" spans="7:8" x14ac:dyDescent="0.35">
      <c r="G101" s="1" t="s">
        <v>314</v>
      </c>
      <c r="H101" s="7">
        <v>10478</v>
      </c>
    </row>
    <row r="102" spans="7:8" x14ac:dyDescent="0.35">
      <c r="G102" s="1" t="s">
        <v>234</v>
      </c>
      <c r="H102" s="7">
        <v>10494</v>
      </c>
    </row>
    <row r="103" spans="7:8" x14ac:dyDescent="0.35">
      <c r="G103" s="1" t="s">
        <v>306</v>
      </c>
      <c r="H103" s="7">
        <v>10515</v>
      </c>
    </row>
    <row r="104" spans="7:8" x14ac:dyDescent="0.35">
      <c r="G104" s="1" t="s">
        <v>294</v>
      </c>
      <c r="H104" s="7">
        <v>10483</v>
      </c>
    </row>
    <row r="105" spans="7:8" x14ac:dyDescent="0.35">
      <c r="G105" s="1" t="s">
        <v>277</v>
      </c>
      <c r="H105" s="7">
        <v>10475</v>
      </c>
    </row>
    <row r="106" spans="7:8" x14ac:dyDescent="0.35">
      <c r="G106" s="1" t="s">
        <v>336</v>
      </c>
      <c r="H106" s="7">
        <v>955612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7DEF-8A78-4B57-A90F-44F8E76AA851}">
  <dimension ref="A1:T94"/>
  <sheetViews>
    <sheetView zoomScale="85" zoomScaleNormal="85" workbookViewId="0">
      <selection activeCell="P51" sqref="P51"/>
    </sheetView>
  </sheetViews>
  <sheetFormatPr defaultRowHeight="15.5" x14ac:dyDescent="0.35"/>
  <sheetData>
    <row r="1" spans="1:20" x14ac:dyDescent="0.35">
      <c r="A1" s="12"/>
      <c r="B1" s="12"/>
      <c r="C1" s="12"/>
      <c r="D1" s="12"/>
      <c r="E1" s="12"/>
      <c r="F1" s="12"/>
      <c r="G1" s="12"/>
      <c r="H1" s="12"/>
      <c r="I1" s="12"/>
      <c r="J1" s="12"/>
      <c r="K1" s="12"/>
      <c r="L1" s="12"/>
      <c r="M1" s="12"/>
      <c r="N1" s="12"/>
      <c r="O1" s="12"/>
      <c r="P1" s="12"/>
      <c r="Q1" s="12"/>
      <c r="R1" s="12"/>
      <c r="S1" s="12"/>
      <c r="T1" s="12"/>
    </row>
    <row r="2" spans="1:20" x14ac:dyDescent="0.35">
      <c r="A2" s="12"/>
      <c r="B2" s="12"/>
      <c r="C2" s="12"/>
      <c r="D2" s="12"/>
      <c r="E2" s="12"/>
      <c r="F2" s="12"/>
      <c r="G2" s="12"/>
      <c r="H2" s="12"/>
      <c r="I2" s="12"/>
      <c r="J2" s="12"/>
      <c r="K2" s="12"/>
      <c r="L2" s="12"/>
      <c r="M2" s="12"/>
      <c r="N2" s="12"/>
      <c r="O2" s="12"/>
      <c r="P2" s="12"/>
      <c r="Q2" s="12"/>
      <c r="R2" s="12"/>
      <c r="S2" s="12"/>
      <c r="T2" s="12"/>
    </row>
    <row r="3" spans="1:20" x14ac:dyDescent="0.35">
      <c r="A3" s="12"/>
      <c r="B3" s="12"/>
      <c r="C3" s="12"/>
      <c r="D3" s="12"/>
      <c r="E3" s="12"/>
      <c r="F3" s="12"/>
      <c r="G3" s="12"/>
      <c r="H3" s="12"/>
      <c r="I3" s="12"/>
      <c r="J3" s="12"/>
      <c r="K3" s="12"/>
      <c r="L3" s="12"/>
      <c r="M3" s="12"/>
      <c r="N3" s="12"/>
      <c r="O3" s="12"/>
      <c r="P3" s="12"/>
      <c r="Q3" s="12"/>
      <c r="R3" s="12"/>
      <c r="S3" s="12"/>
      <c r="T3" s="12"/>
    </row>
    <row r="4" spans="1:20" x14ac:dyDescent="0.35">
      <c r="A4" s="12"/>
      <c r="B4" s="12"/>
      <c r="C4" s="12"/>
      <c r="D4" s="12"/>
      <c r="E4" s="12"/>
      <c r="F4" s="12"/>
      <c r="G4" s="12"/>
      <c r="H4" s="12"/>
      <c r="I4" s="12"/>
      <c r="J4" s="12"/>
      <c r="K4" s="12"/>
      <c r="L4" s="12"/>
      <c r="M4" s="12"/>
      <c r="N4" s="12"/>
      <c r="O4" s="12"/>
      <c r="P4" s="12"/>
      <c r="Q4" s="12"/>
      <c r="R4" s="12"/>
      <c r="S4" s="12"/>
      <c r="T4" s="12"/>
    </row>
    <row r="5" spans="1:20" x14ac:dyDescent="0.35">
      <c r="A5" s="12"/>
      <c r="B5" s="12"/>
      <c r="C5" s="12"/>
      <c r="D5" s="12"/>
      <c r="E5" s="12"/>
      <c r="F5" s="12"/>
      <c r="G5" s="12"/>
      <c r="H5" s="12"/>
      <c r="I5" s="12"/>
      <c r="J5" s="12"/>
      <c r="K5" s="12"/>
      <c r="L5" s="12"/>
      <c r="M5" s="12"/>
      <c r="N5" s="12"/>
      <c r="O5" s="12"/>
      <c r="P5" s="12"/>
      <c r="Q5" s="12"/>
      <c r="R5" s="12"/>
      <c r="S5" s="12"/>
      <c r="T5" s="12"/>
    </row>
    <row r="6" spans="1:20" x14ac:dyDescent="0.35">
      <c r="A6" s="12"/>
      <c r="B6" s="12"/>
      <c r="C6" s="12"/>
      <c r="D6" s="12"/>
      <c r="E6" s="12"/>
      <c r="F6" s="12"/>
      <c r="G6" s="12"/>
      <c r="H6" s="12"/>
      <c r="I6" s="12"/>
      <c r="J6" s="12"/>
      <c r="K6" s="12"/>
      <c r="L6" s="12"/>
      <c r="M6" s="12"/>
      <c r="N6" s="12"/>
      <c r="O6" s="12"/>
      <c r="P6" s="12"/>
      <c r="Q6" s="12"/>
      <c r="R6" s="12"/>
      <c r="S6" s="12"/>
      <c r="T6" s="12"/>
    </row>
    <row r="7" spans="1:20" x14ac:dyDescent="0.35">
      <c r="A7" s="12"/>
      <c r="B7" s="12"/>
      <c r="C7" s="12"/>
      <c r="D7" s="12"/>
      <c r="E7" s="12"/>
      <c r="F7" s="12"/>
      <c r="G7" s="12"/>
      <c r="H7" s="12"/>
      <c r="I7" s="12"/>
      <c r="J7" s="12"/>
      <c r="K7" s="12"/>
      <c r="L7" s="12"/>
      <c r="M7" s="12"/>
      <c r="N7" s="12"/>
      <c r="O7" s="12"/>
      <c r="P7" s="12"/>
      <c r="Q7" s="12"/>
      <c r="R7" s="12"/>
      <c r="S7" s="12"/>
      <c r="T7" s="12"/>
    </row>
    <row r="8" spans="1:20" x14ac:dyDescent="0.35">
      <c r="A8" s="12"/>
      <c r="B8" s="12"/>
      <c r="C8" s="12"/>
      <c r="D8" s="12"/>
      <c r="E8" s="12"/>
      <c r="F8" s="12"/>
      <c r="G8" s="12"/>
      <c r="H8" s="12"/>
      <c r="I8" s="12"/>
      <c r="J8" s="12"/>
      <c r="K8" s="12"/>
      <c r="L8" s="12"/>
      <c r="M8" s="12"/>
      <c r="N8" s="12"/>
      <c r="O8" s="12"/>
      <c r="P8" s="12"/>
      <c r="Q8" s="12"/>
      <c r="R8" s="12"/>
      <c r="S8" s="12"/>
      <c r="T8" s="12"/>
    </row>
    <row r="9" spans="1:20" x14ac:dyDescent="0.35">
      <c r="A9" s="12"/>
      <c r="B9" s="12"/>
      <c r="C9" s="12"/>
      <c r="D9" s="12"/>
      <c r="E9" s="12"/>
      <c r="F9" s="12"/>
      <c r="G9" s="12"/>
      <c r="H9" s="12"/>
      <c r="I9" s="12"/>
      <c r="J9" s="12"/>
      <c r="K9" s="12"/>
      <c r="L9" s="12"/>
      <c r="M9" s="12"/>
      <c r="N9" s="12"/>
      <c r="O9" s="12"/>
      <c r="P9" s="12"/>
      <c r="Q9" s="12"/>
      <c r="R9" s="12"/>
      <c r="S9" s="12"/>
      <c r="T9" s="12"/>
    </row>
    <row r="10" spans="1:20" x14ac:dyDescent="0.35">
      <c r="A10" s="12"/>
      <c r="B10" s="12"/>
      <c r="C10" s="12"/>
      <c r="D10" s="12"/>
      <c r="E10" s="12"/>
      <c r="F10" s="12"/>
      <c r="G10" s="12"/>
      <c r="H10" s="12"/>
      <c r="I10" s="12"/>
      <c r="J10" s="12"/>
      <c r="K10" s="12"/>
      <c r="L10" s="12"/>
      <c r="M10" s="12"/>
      <c r="N10" s="12"/>
      <c r="O10" s="12"/>
      <c r="P10" s="12"/>
      <c r="Q10" s="12"/>
      <c r="R10" s="12"/>
      <c r="S10" s="12"/>
      <c r="T10" s="12"/>
    </row>
    <row r="11" spans="1:20" x14ac:dyDescent="0.35">
      <c r="A11" s="12"/>
      <c r="B11" s="12"/>
      <c r="C11" s="12"/>
      <c r="D11" s="12"/>
      <c r="E11" s="12"/>
      <c r="F11" s="12"/>
      <c r="G11" s="12"/>
      <c r="H11" s="12"/>
      <c r="I11" s="12"/>
      <c r="J11" s="12"/>
      <c r="K11" s="12"/>
      <c r="L11" s="12"/>
      <c r="M11" s="12"/>
      <c r="N11" s="12"/>
      <c r="O11" s="12"/>
      <c r="P11" s="12"/>
      <c r="Q11" s="12"/>
      <c r="R11" s="12"/>
      <c r="S11" s="12"/>
      <c r="T11" s="12"/>
    </row>
    <row r="12" spans="1:20" x14ac:dyDescent="0.35">
      <c r="A12" s="12"/>
      <c r="B12" s="12"/>
      <c r="C12" s="12"/>
      <c r="D12" s="12"/>
      <c r="E12" s="12"/>
      <c r="F12" s="12"/>
      <c r="G12" s="12"/>
      <c r="H12" s="12"/>
      <c r="I12" s="12"/>
      <c r="J12" s="12"/>
      <c r="K12" s="12"/>
      <c r="L12" s="12"/>
      <c r="M12" s="12"/>
      <c r="N12" s="12"/>
      <c r="O12" s="12"/>
      <c r="P12" s="12"/>
      <c r="Q12" s="12"/>
      <c r="R12" s="12"/>
      <c r="S12" s="12"/>
      <c r="T12" s="12"/>
    </row>
    <row r="13" spans="1:20" x14ac:dyDescent="0.35">
      <c r="A13" s="12"/>
      <c r="B13" s="12"/>
      <c r="C13" s="12"/>
      <c r="D13" s="12"/>
      <c r="E13" s="12"/>
      <c r="F13" s="12"/>
      <c r="G13" s="12"/>
      <c r="H13" s="12"/>
      <c r="I13" s="12"/>
      <c r="J13" s="12"/>
      <c r="K13" s="12"/>
      <c r="L13" s="12"/>
      <c r="M13" s="12"/>
      <c r="N13" s="12"/>
      <c r="O13" s="12"/>
      <c r="P13" s="12"/>
      <c r="Q13" s="12"/>
      <c r="R13" s="12"/>
      <c r="S13" s="12"/>
      <c r="T13" s="12"/>
    </row>
    <row r="14" spans="1:20" x14ac:dyDescent="0.35">
      <c r="A14" s="12"/>
      <c r="B14" s="12"/>
      <c r="C14" s="12"/>
      <c r="D14" s="12"/>
      <c r="E14" s="12"/>
      <c r="F14" s="12"/>
      <c r="G14" s="12"/>
      <c r="H14" s="12"/>
      <c r="I14" s="12"/>
      <c r="J14" s="12"/>
      <c r="K14" s="12"/>
      <c r="L14" s="12"/>
      <c r="M14" s="12"/>
      <c r="N14" s="12"/>
      <c r="O14" s="12"/>
      <c r="P14" s="12"/>
      <c r="Q14" s="12"/>
      <c r="R14" s="12"/>
      <c r="S14" s="12"/>
      <c r="T14" s="12"/>
    </row>
    <row r="15" spans="1:20" x14ac:dyDescent="0.35">
      <c r="A15" s="12"/>
      <c r="B15" s="12"/>
      <c r="C15" s="12"/>
      <c r="D15" s="12"/>
      <c r="E15" s="12"/>
      <c r="F15" s="12"/>
      <c r="G15" s="12"/>
      <c r="H15" s="12"/>
      <c r="I15" s="12"/>
      <c r="J15" s="12"/>
      <c r="K15" s="12"/>
      <c r="L15" s="12"/>
      <c r="M15" s="12"/>
      <c r="N15" s="12"/>
      <c r="O15" s="12"/>
      <c r="P15" s="12"/>
      <c r="Q15" s="12"/>
      <c r="R15" s="12"/>
      <c r="S15" s="12"/>
      <c r="T15" s="12"/>
    </row>
    <row r="16" spans="1:20" x14ac:dyDescent="0.35">
      <c r="A16" s="12"/>
      <c r="B16" s="12"/>
      <c r="C16" s="12"/>
      <c r="D16" s="12"/>
      <c r="E16" s="12"/>
      <c r="F16" s="12"/>
      <c r="G16" s="12"/>
      <c r="H16" s="12"/>
      <c r="I16" s="12"/>
      <c r="J16" s="12"/>
      <c r="K16" s="12"/>
      <c r="L16" s="12"/>
      <c r="M16" s="12"/>
      <c r="N16" s="12"/>
      <c r="O16" s="12"/>
      <c r="P16" s="12"/>
      <c r="Q16" s="12"/>
      <c r="R16" s="12"/>
      <c r="S16" s="12"/>
      <c r="T16" s="12"/>
    </row>
    <row r="17" spans="1:20" x14ac:dyDescent="0.35">
      <c r="A17" s="12"/>
      <c r="B17" s="12"/>
      <c r="C17" s="12"/>
      <c r="D17" s="12"/>
      <c r="E17" s="12"/>
      <c r="F17" s="12"/>
      <c r="G17" s="12"/>
      <c r="H17" s="12"/>
      <c r="I17" s="12"/>
      <c r="J17" s="12"/>
      <c r="K17" s="12"/>
      <c r="L17" s="12"/>
      <c r="M17" s="12"/>
      <c r="N17" s="12"/>
      <c r="O17" s="12"/>
      <c r="P17" s="12"/>
      <c r="Q17" s="12"/>
      <c r="R17" s="12"/>
      <c r="S17" s="12"/>
      <c r="T17" s="12"/>
    </row>
    <row r="18" spans="1:20" x14ac:dyDescent="0.35">
      <c r="A18" s="12"/>
      <c r="B18" s="12"/>
      <c r="C18" s="12"/>
      <c r="D18" s="12"/>
      <c r="E18" s="12"/>
      <c r="F18" s="12"/>
      <c r="G18" s="12"/>
      <c r="H18" s="12"/>
      <c r="I18" s="12"/>
      <c r="J18" s="12"/>
      <c r="K18" s="12"/>
      <c r="L18" s="12"/>
      <c r="M18" s="12"/>
      <c r="N18" s="12"/>
      <c r="O18" s="12"/>
      <c r="P18" s="12"/>
      <c r="Q18" s="12"/>
      <c r="R18" s="12"/>
      <c r="S18" s="12"/>
      <c r="T18" s="12"/>
    </row>
    <row r="19" spans="1:20" x14ac:dyDescent="0.35">
      <c r="A19" s="12"/>
      <c r="B19" s="12"/>
      <c r="C19" s="12"/>
      <c r="D19" s="12"/>
      <c r="E19" s="12"/>
      <c r="F19" s="12"/>
      <c r="G19" s="12"/>
      <c r="H19" s="12"/>
      <c r="I19" s="12"/>
      <c r="J19" s="12"/>
      <c r="K19" s="12"/>
      <c r="L19" s="12"/>
      <c r="M19" s="12"/>
      <c r="N19" s="12"/>
      <c r="O19" s="12"/>
      <c r="P19" s="12"/>
      <c r="Q19" s="12"/>
      <c r="R19" s="12"/>
      <c r="S19" s="12"/>
      <c r="T19" s="12"/>
    </row>
    <row r="20" spans="1:20" x14ac:dyDescent="0.35">
      <c r="A20" s="12"/>
      <c r="B20" s="12"/>
      <c r="C20" s="12"/>
      <c r="D20" s="12"/>
      <c r="E20" s="12"/>
      <c r="F20" s="12"/>
      <c r="G20" s="12"/>
      <c r="H20" s="12"/>
      <c r="I20" s="12"/>
      <c r="J20" s="12"/>
      <c r="K20" s="12"/>
      <c r="L20" s="12"/>
      <c r="M20" s="12"/>
      <c r="N20" s="12"/>
      <c r="O20" s="12"/>
      <c r="P20" s="12"/>
      <c r="Q20" s="12"/>
      <c r="R20" s="12"/>
      <c r="S20" s="12"/>
      <c r="T20" s="12"/>
    </row>
    <row r="21" spans="1:20" x14ac:dyDescent="0.35">
      <c r="A21" s="12"/>
      <c r="B21" s="12"/>
      <c r="C21" s="12"/>
      <c r="D21" s="12"/>
      <c r="E21" s="12"/>
      <c r="F21" s="12"/>
      <c r="G21" s="12"/>
      <c r="H21" s="12"/>
      <c r="I21" s="12"/>
      <c r="J21" s="12"/>
      <c r="K21" s="12"/>
      <c r="L21" s="12"/>
      <c r="M21" s="12"/>
      <c r="N21" s="12"/>
      <c r="O21" s="12"/>
      <c r="P21" s="12"/>
      <c r="Q21" s="12"/>
      <c r="R21" s="12"/>
      <c r="S21" s="12"/>
      <c r="T21" s="12"/>
    </row>
    <row r="22" spans="1:20" x14ac:dyDescent="0.35">
      <c r="A22" s="12"/>
      <c r="B22" s="12"/>
      <c r="C22" s="12"/>
      <c r="D22" s="12"/>
      <c r="E22" s="12"/>
      <c r="F22" s="12"/>
      <c r="G22" s="12"/>
      <c r="H22" s="12"/>
      <c r="I22" s="12"/>
      <c r="J22" s="12"/>
      <c r="K22" s="12"/>
      <c r="L22" s="12"/>
      <c r="M22" s="12"/>
      <c r="N22" s="12"/>
      <c r="O22" s="12"/>
      <c r="P22" s="12"/>
      <c r="Q22" s="12"/>
      <c r="R22" s="12"/>
      <c r="S22" s="12"/>
      <c r="T22" s="12"/>
    </row>
    <row r="23" spans="1:20" x14ac:dyDescent="0.35">
      <c r="A23" s="12"/>
      <c r="B23" s="12"/>
      <c r="C23" s="12"/>
      <c r="D23" s="12"/>
      <c r="E23" s="12"/>
      <c r="F23" s="12"/>
      <c r="G23" s="12"/>
      <c r="H23" s="12"/>
      <c r="I23" s="12"/>
      <c r="J23" s="12"/>
      <c r="K23" s="12"/>
      <c r="L23" s="12"/>
      <c r="M23" s="12"/>
      <c r="N23" s="12"/>
      <c r="O23" s="12"/>
      <c r="P23" s="12"/>
      <c r="Q23" s="12"/>
      <c r="R23" s="12"/>
      <c r="S23" s="12"/>
      <c r="T23" s="12"/>
    </row>
    <row r="24" spans="1:20" x14ac:dyDescent="0.35">
      <c r="A24" s="12"/>
      <c r="B24" s="12"/>
      <c r="C24" s="12"/>
      <c r="D24" s="12"/>
      <c r="E24" s="12"/>
      <c r="F24" s="12"/>
      <c r="G24" s="12"/>
      <c r="H24" s="12"/>
      <c r="I24" s="12"/>
      <c r="J24" s="12"/>
      <c r="K24" s="12"/>
      <c r="L24" s="12"/>
      <c r="M24" s="12"/>
      <c r="N24" s="12"/>
      <c r="O24" s="12"/>
      <c r="P24" s="12"/>
      <c r="Q24" s="12"/>
      <c r="R24" s="12"/>
      <c r="S24" s="12"/>
      <c r="T24" s="12"/>
    </row>
    <row r="25" spans="1:20" x14ac:dyDescent="0.35">
      <c r="A25" s="12"/>
      <c r="B25" s="12"/>
      <c r="C25" s="12"/>
      <c r="D25" s="12"/>
      <c r="E25" s="12"/>
      <c r="F25" s="12"/>
      <c r="G25" s="12"/>
      <c r="H25" s="12"/>
      <c r="I25" s="12"/>
      <c r="J25" s="12"/>
      <c r="K25" s="12"/>
      <c r="L25" s="12"/>
      <c r="M25" s="12"/>
      <c r="N25" s="12"/>
      <c r="O25" s="12"/>
      <c r="P25" s="12"/>
      <c r="Q25" s="12"/>
      <c r="R25" s="12"/>
      <c r="S25" s="12"/>
      <c r="T25" s="12"/>
    </row>
    <row r="26" spans="1:20" x14ac:dyDescent="0.35">
      <c r="A26" s="12"/>
      <c r="B26" s="12"/>
      <c r="C26" s="12"/>
      <c r="D26" s="12"/>
      <c r="E26" s="12"/>
      <c r="F26" s="12"/>
      <c r="G26" s="12"/>
      <c r="H26" s="12"/>
      <c r="I26" s="12"/>
      <c r="J26" s="12"/>
      <c r="K26" s="12"/>
      <c r="L26" s="12"/>
      <c r="M26" s="12"/>
      <c r="N26" s="12"/>
      <c r="O26" s="12"/>
      <c r="P26" s="12"/>
      <c r="Q26" s="12"/>
      <c r="R26" s="12"/>
      <c r="S26" s="12"/>
      <c r="T26" s="12"/>
    </row>
    <row r="27" spans="1:20" x14ac:dyDescent="0.35">
      <c r="A27" s="12"/>
      <c r="B27" s="12"/>
      <c r="C27" s="12"/>
      <c r="D27" s="12"/>
      <c r="E27" s="12"/>
      <c r="F27" s="12"/>
      <c r="G27" s="12"/>
      <c r="H27" s="12"/>
      <c r="I27" s="12"/>
      <c r="J27" s="12"/>
      <c r="K27" s="12"/>
      <c r="L27" s="12"/>
      <c r="M27" s="12"/>
      <c r="N27" s="12"/>
      <c r="O27" s="12"/>
      <c r="P27" s="12"/>
      <c r="Q27" s="12"/>
      <c r="R27" s="12"/>
      <c r="S27" s="12"/>
      <c r="T27" s="12"/>
    </row>
    <row r="28" spans="1:20" x14ac:dyDescent="0.35">
      <c r="A28" s="12"/>
      <c r="B28" s="12"/>
      <c r="C28" s="12"/>
      <c r="D28" s="12"/>
      <c r="E28" s="12"/>
      <c r="F28" s="12"/>
      <c r="G28" s="12"/>
      <c r="H28" s="12"/>
      <c r="I28" s="12"/>
      <c r="J28" s="12"/>
      <c r="K28" s="12"/>
      <c r="L28" s="12"/>
      <c r="M28" s="12"/>
      <c r="N28" s="12"/>
      <c r="O28" s="12"/>
      <c r="P28" s="12"/>
      <c r="Q28" s="12"/>
      <c r="R28" s="12"/>
      <c r="S28" s="12"/>
      <c r="T28" s="12"/>
    </row>
    <row r="29" spans="1:20" x14ac:dyDescent="0.35">
      <c r="A29" s="12"/>
      <c r="B29" s="12"/>
      <c r="C29" s="12"/>
      <c r="D29" s="12"/>
      <c r="E29" s="12"/>
      <c r="F29" s="12"/>
      <c r="G29" s="12"/>
      <c r="H29" s="12"/>
      <c r="I29" s="12"/>
      <c r="J29" s="12"/>
      <c r="K29" s="12"/>
      <c r="L29" s="12"/>
      <c r="M29" s="12"/>
      <c r="N29" s="12"/>
      <c r="O29" s="12"/>
      <c r="P29" s="12"/>
      <c r="Q29" s="12"/>
      <c r="R29" s="12"/>
      <c r="S29" s="12"/>
      <c r="T29" s="12"/>
    </row>
    <row r="30" spans="1:20" x14ac:dyDescent="0.35">
      <c r="A30" s="12"/>
      <c r="B30" s="12"/>
      <c r="C30" s="12"/>
      <c r="D30" s="12"/>
      <c r="E30" s="12"/>
      <c r="F30" s="12"/>
      <c r="G30" s="12"/>
      <c r="H30" s="12"/>
      <c r="I30" s="12"/>
      <c r="J30" s="12"/>
      <c r="K30" s="12"/>
      <c r="L30" s="12"/>
      <c r="M30" s="12"/>
      <c r="N30" s="12"/>
      <c r="O30" s="12"/>
      <c r="P30" s="12"/>
      <c r="Q30" s="12"/>
      <c r="R30" s="12"/>
      <c r="S30" s="12"/>
      <c r="T30" s="12"/>
    </row>
    <row r="31" spans="1:20" x14ac:dyDescent="0.35">
      <c r="A31" s="12"/>
      <c r="B31" s="12"/>
      <c r="C31" s="12"/>
      <c r="D31" s="12"/>
      <c r="E31" s="12"/>
      <c r="F31" s="12"/>
      <c r="G31" s="12"/>
      <c r="H31" s="12"/>
      <c r="I31" s="12"/>
      <c r="J31" s="12"/>
      <c r="K31" s="12"/>
      <c r="L31" s="12"/>
      <c r="M31" s="12"/>
      <c r="N31" s="12"/>
      <c r="O31" s="12"/>
      <c r="P31" s="12"/>
      <c r="Q31" s="12"/>
      <c r="R31" s="12"/>
      <c r="S31" s="12"/>
      <c r="T31" s="12"/>
    </row>
    <row r="32" spans="1:20" x14ac:dyDescent="0.35">
      <c r="A32" s="12"/>
      <c r="B32" s="12"/>
      <c r="C32" s="12"/>
      <c r="D32" s="12"/>
      <c r="E32" s="12"/>
      <c r="F32" s="12"/>
      <c r="G32" s="12"/>
      <c r="H32" s="12"/>
      <c r="I32" s="12"/>
      <c r="J32" s="12"/>
      <c r="K32" s="12"/>
      <c r="L32" s="12"/>
      <c r="M32" s="12"/>
      <c r="N32" s="12"/>
      <c r="O32" s="12"/>
      <c r="P32" s="12"/>
      <c r="Q32" s="12"/>
      <c r="R32" s="12"/>
      <c r="S32" s="12"/>
      <c r="T32" s="12"/>
    </row>
    <row r="33" spans="1:20" x14ac:dyDescent="0.35">
      <c r="A33" s="12"/>
      <c r="B33" s="12"/>
      <c r="C33" s="12"/>
      <c r="D33" s="12"/>
      <c r="E33" s="12"/>
      <c r="F33" s="12"/>
      <c r="G33" s="12"/>
      <c r="H33" s="12"/>
      <c r="I33" s="12"/>
      <c r="J33" s="12"/>
      <c r="K33" s="12"/>
      <c r="L33" s="12"/>
      <c r="M33" s="12"/>
      <c r="N33" s="12"/>
      <c r="O33" s="12"/>
      <c r="P33" s="12"/>
      <c r="Q33" s="12"/>
      <c r="R33" s="12"/>
      <c r="S33" s="12"/>
      <c r="T33" s="12"/>
    </row>
    <row r="34" spans="1:20" x14ac:dyDescent="0.35">
      <c r="A34" s="12"/>
      <c r="B34" s="12"/>
      <c r="C34" s="12"/>
      <c r="D34" s="12"/>
      <c r="E34" s="12"/>
      <c r="F34" s="12"/>
      <c r="G34" s="12"/>
      <c r="H34" s="12"/>
      <c r="I34" s="12"/>
      <c r="J34" s="12"/>
      <c r="K34" s="12"/>
      <c r="L34" s="12"/>
      <c r="M34" s="12"/>
      <c r="N34" s="12"/>
      <c r="O34" s="12"/>
      <c r="P34" s="12"/>
      <c r="Q34" s="12"/>
      <c r="R34" s="12"/>
      <c r="S34" s="12"/>
      <c r="T34" s="12"/>
    </row>
    <row r="35" spans="1:20" x14ac:dyDescent="0.35">
      <c r="A35" s="12"/>
      <c r="B35" s="12"/>
      <c r="C35" s="12"/>
      <c r="D35" s="12"/>
      <c r="E35" s="12"/>
      <c r="F35" s="12"/>
      <c r="G35" s="12"/>
      <c r="H35" s="12"/>
      <c r="I35" s="12"/>
      <c r="J35" s="12"/>
      <c r="K35" s="12"/>
      <c r="L35" s="12"/>
      <c r="M35" s="12"/>
      <c r="N35" s="12"/>
      <c r="O35" s="12"/>
      <c r="P35" s="12"/>
      <c r="Q35" s="12"/>
      <c r="R35" s="12"/>
      <c r="S35" s="12"/>
      <c r="T35" s="12"/>
    </row>
    <row r="36" spans="1:20" x14ac:dyDescent="0.35">
      <c r="A36" s="12"/>
      <c r="B36" s="12"/>
      <c r="C36" s="12"/>
      <c r="D36" s="12"/>
      <c r="E36" s="12"/>
      <c r="F36" s="12"/>
      <c r="G36" s="12"/>
      <c r="H36" s="12"/>
      <c r="I36" s="12"/>
      <c r="J36" s="12"/>
      <c r="K36" s="12"/>
      <c r="L36" s="12"/>
      <c r="M36" s="12"/>
      <c r="N36" s="12"/>
      <c r="O36" s="12"/>
      <c r="P36" s="12"/>
      <c r="Q36" s="12"/>
      <c r="R36" s="12"/>
      <c r="S36" s="12"/>
      <c r="T36" s="12"/>
    </row>
    <row r="37" spans="1:20" x14ac:dyDescent="0.35">
      <c r="A37" s="12"/>
      <c r="B37" s="12"/>
      <c r="C37" s="12"/>
      <c r="D37" s="12"/>
      <c r="E37" s="12"/>
      <c r="F37" s="12"/>
      <c r="G37" s="12"/>
      <c r="H37" s="12"/>
      <c r="I37" s="12"/>
      <c r="J37" s="12"/>
      <c r="K37" s="12"/>
      <c r="L37" s="12"/>
      <c r="M37" s="12"/>
      <c r="N37" s="12"/>
      <c r="O37" s="12"/>
      <c r="P37" s="12"/>
      <c r="Q37" s="12"/>
      <c r="R37" s="12"/>
      <c r="S37" s="12"/>
      <c r="T37" s="12"/>
    </row>
    <row r="38" spans="1:20" x14ac:dyDescent="0.35">
      <c r="A38" s="12"/>
      <c r="B38" s="12"/>
      <c r="C38" s="12"/>
      <c r="D38" s="12"/>
      <c r="E38" s="12"/>
      <c r="F38" s="12"/>
      <c r="G38" s="12"/>
      <c r="H38" s="12"/>
      <c r="I38" s="12"/>
      <c r="J38" s="12"/>
      <c r="K38" s="12"/>
      <c r="L38" s="12"/>
      <c r="M38" s="12"/>
      <c r="N38" s="12"/>
      <c r="O38" s="12"/>
      <c r="P38" s="12"/>
      <c r="Q38" s="12"/>
      <c r="R38" s="12"/>
      <c r="S38" s="12"/>
      <c r="T38" s="12"/>
    </row>
    <row r="39" spans="1:20" x14ac:dyDescent="0.35">
      <c r="A39" s="12"/>
      <c r="B39" s="12"/>
      <c r="C39" s="12"/>
      <c r="D39" s="12"/>
      <c r="E39" s="12"/>
      <c r="F39" s="12"/>
      <c r="G39" s="12"/>
      <c r="H39" s="12"/>
      <c r="I39" s="12"/>
      <c r="J39" s="12"/>
      <c r="K39" s="12"/>
      <c r="L39" s="12"/>
      <c r="M39" s="12"/>
      <c r="N39" s="12"/>
      <c r="O39" s="12"/>
      <c r="P39" s="12"/>
      <c r="Q39" s="12"/>
      <c r="R39" s="12"/>
      <c r="S39" s="12"/>
      <c r="T39" s="12"/>
    </row>
    <row r="40" spans="1:20" x14ac:dyDescent="0.35">
      <c r="A40" s="12"/>
      <c r="B40" s="12"/>
      <c r="C40" s="12"/>
      <c r="D40" s="12"/>
      <c r="E40" s="12"/>
      <c r="F40" s="12"/>
      <c r="G40" s="12"/>
      <c r="H40" s="12"/>
      <c r="I40" s="12"/>
      <c r="J40" s="12"/>
      <c r="K40" s="12"/>
      <c r="L40" s="12"/>
      <c r="M40" s="12"/>
      <c r="N40" s="12"/>
      <c r="O40" s="12"/>
      <c r="P40" s="12"/>
      <c r="Q40" s="12"/>
      <c r="R40" s="12"/>
      <c r="S40" s="12"/>
      <c r="T40" s="12"/>
    </row>
    <row r="41" spans="1:20" x14ac:dyDescent="0.35">
      <c r="A41" s="12"/>
      <c r="B41" s="12"/>
      <c r="C41" s="12"/>
      <c r="D41" s="12"/>
      <c r="E41" s="12"/>
      <c r="F41" s="12"/>
      <c r="G41" s="12"/>
      <c r="H41" s="12"/>
      <c r="I41" s="12"/>
      <c r="J41" s="12"/>
      <c r="K41" s="12"/>
      <c r="L41" s="12"/>
      <c r="M41" s="12"/>
      <c r="N41" s="12"/>
      <c r="O41" s="12"/>
      <c r="P41" s="12"/>
      <c r="Q41" s="12"/>
      <c r="R41" s="12"/>
      <c r="S41" s="12"/>
      <c r="T41" s="12"/>
    </row>
    <row r="42" spans="1:20" x14ac:dyDescent="0.35">
      <c r="A42" s="12"/>
      <c r="B42" s="12"/>
      <c r="C42" s="12"/>
      <c r="D42" s="12"/>
      <c r="E42" s="12"/>
      <c r="F42" s="12"/>
      <c r="G42" s="12"/>
      <c r="H42" s="12"/>
      <c r="I42" s="12"/>
      <c r="J42" s="12"/>
      <c r="K42" s="12"/>
      <c r="L42" s="12"/>
      <c r="M42" s="12"/>
      <c r="N42" s="12"/>
      <c r="O42" s="12"/>
      <c r="P42" s="12"/>
      <c r="Q42" s="12"/>
      <c r="R42" s="12"/>
      <c r="S42" s="12"/>
      <c r="T42" s="12"/>
    </row>
    <row r="43" spans="1:20" x14ac:dyDescent="0.35">
      <c r="A43" s="12"/>
      <c r="B43" s="12"/>
      <c r="C43" s="12"/>
      <c r="D43" s="12"/>
      <c r="E43" s="12"/>
      <c r="F43" s="12"/>
      <c r="G43" s="12"/>
      <c r="H43" s="12"/>
      <c r="I43" s="12"/>
      <c r="J43" s="12"/>
      <c r="K43" s="12"/>
      <c r="L43" s="12"/>
      <c r="M43" s="12"/>
      <c r="N43" s="12"/>
      <c r="O43" s="12"/>
      <c r="P43" s="12"/>
      <c r="Q43" s="12"/>
      <c r="R43" s="12"/>
      <c r="S43" s="12"/>
      <c r="T43" s="12"/>
    </row>
    <row r="44" spans="1:20" x14ac:dyDescent="0.35">
      <c r="A44" s="12"/>
      <c r="B44" s="12"/>
      <c r="C44" s="12"/>
      <c r="D44" s="12"/>
      <c r="E44" s="12"/>
      <c r="F44" s="12"/>
      <c r="G44" s="12"/>
      <c r="H44" s="12"/>
      <c r="I44" s="12"/>
      <c r="J44" s="12"/>
      <c r="K44" s="12"/>
      <c r="L44" s="12"/>
      <c r="M44" s="12"/>
      <c r="N44" s="12"/>
      <c r="O44" s="12"/>
      <c r="P44" s="12"/>
      <c r="Q44" s="12"/>
      <c r="R44" s="12"/>
      <c r="S44" s="12"/>
      <c r="T44" s="12"/>
    </row>
    <row r="45" spans="1:20" x14ac:dyDescent="0.35">
      <c r="A45" s="12"/>
      <c r="B45" s="12"/>
      <c r="C45" s="12"/>
      <c r="D45" s="12"/>
      <c r="E45" s="12"/>
      <c r="F45" s="12"/>
      <c r="G45" s="12"/>
      <c r="H45" s="12"/>
      <c r="I45" s="12"/>
      <c r="J45" s="12"/>
      <c r="K45" s="12"/>
      <c r="L45" s="12"/>
      <c r="M45" s="12"/>
      <c r="N45" s="12"/>
      <c r="O45" s="12"/>
      <c r="P45" s="12"/>
      <c r="Q45" s="12"/>
      <c r="R45" s="12"/>
      <c r="S45" s="12"/>
      <c r="T45" s="12"/>
    </row>
    <row r="46" spans="1:20" x14ac:dyDescent="0.35">
      <c r="A46" s="12"/>
      <c r="B46" s="12"/>
      <c r="C46" s="12"/>
      <c r="D46" s="12"/>
      <c r="E46" s="12"/>
      <c r="F46" s="12"/>
      <c r="G46" s="12"/>
      <c r="H46" s="12"/>
      <c r="I46" s="12"/>
      <c r="J46" s="12"/>
      <c r="K46" s="12"/>
      <c r="L46" s="12"/>
      <c r="M46" s="12"/>
      <c r="N46" s="12"/>
      <c r="O46" s="12"/>
      <c r="P46" s="12"/>
      <c r="Q46" s="12"/>
      <c r="R46" s="12"/>
      <c r="S46" s="12"/>
      <c r="T46" s="12"/>
    </row>
    <row r="47" spans="1:20" x14ac:dyDescent="0.35">
      <c r="A47" s="12"/>
      <c r="B47" s="12"/>
      <c r="C47" s="12"/>
      <c r="D47" s="12"/>
      <c r="E47" s="12"/>
      <c r="F47" s="12"/>
      <c r="G47" s="12"/>
      <c r="H47" s="12"/>
      <c r="I47" s="12"/>
      <c r="J47" s="12"/>
      <c r="K47" s="12"/>
      <c r="L47" s="12"/>
      <c r="M47" s="12"/>
      <c r="N47" s="12"/>
      <c r="O47" s="12"/>
      <c r="P47" s="12"/>
      <c r="Q47" s="12"/>
      <c r="R47" s="12"/>
      <c r="S47" s="12"/>
      <c r="T47" s="12"/>
    </row>
    <row r="48" spans="1:20" x14ac:dyDescent="0.35">
      <c r="A48" s="12"/>
      <c r="B48" s="12"/>
      <c r="C48" s="12"/>
      <c r="D48" s="12"/>
      <c r="E48" s="12"/>
      <c r="F48" s="12"/>
      <c r="G48" s="12"/>
      <c r="H48" s="12"/>
      <c r="I48" s="12"/>
      <c r="J48" s="12"/>
      <c r="K48" s="12"/>
      <c r="L48" s="12"/>
      <c r="M48" s="12"/>
      <c r="N48" s="12"/>
      <c r="O48" s="12"/>
      <c r="P48" s="12"/>
      <c r="Q48" s="12"/>
      <c r="R48" s="12"/>
      <c r="S48" s="12"/>
      <c r="T48" s="12"/>
    </row>
    <row r="49" spans="1:20" x14ac:dyDescent="0.35">
      <c r="A49" s="12"/>
      <c r="B49" s="12"/>
      <c r="C49" s="12"/>
      <c r="D49" s="12"/>
      <c r="E49" s="12"/>
      <c r="F49" s="12"/>
      <c r="G49" s="12"/>
      <c r="H49" s="12"/>
      <c r="I49" s="12"/>
      <c r="J49" s="12"/>
      <c r="K49" s="12"/>
      <c r="L49" s="12"/>
      <c r="M49" s="12"/>
      <c r="N49" s="12"/>
      <c r="O49" s="12"/>
      <c r="P49" s="12"/>
      <c r="Q49" s="12"/>
      <c r="R49" s="12"/>
      <c r="S49" s="12"/>
      <c r="T49" s="12"/>
    </row>
    <row r="50" spans="1:20" x14ac:dyDescent="0.35">
      <c r="A50" s="12"/>
      <c r="B50" s="12"/>
      <c r="C50" s="12"/>
      <c r="D50" s="12"/>
      <c r="E50" s="12"/>
      <c r="F50" s="12"/>
      <c r="G50" s="12"/>
      <c r="H50" s="12"/>
      <c r="I50" s="12"/>
      <c r="J50" s="12"/>
      <c r="K50" s="12"/>
      <c r="L50" s="12"/>
      <c r="M50" s="12"/>
      <c r="N50" s="12"/>
      <c r="O50" s="12"/>
      <c r="P50" s="12"/>
      <c r="Q50" s="12"/>
      <c r="R50" s="12"/>
      <c r="S50" s="12"/>
      <c r="T50" s="12"/>
    </row>
    <row r="51" spans="1:20" x14ac:dyDescent="0.35">
      <c r="A51" s="12"/>
      <c r="B51" s="12"/>
      <c r="C51" s="12"/>
      <c r="D51" s="12"/>
      <c r="E51" s="12"/>
      <c r="F51" s="12"/>
      <c r="G51" s="12"/>
      <c r="H51" s="12"/>
      <c r="I51" s="12"/>
      <c r="J51" s="12"/>
      <c r="K51" s="12"/>
      <c r="L51" s="12"/>
      <c r="M51" s="12"/>
      <c r="N51" s="12"/>
      <c r="O51" s="12"/>
      <c r="P51" s="12"/>
      <c r="Q51" s="12"/>
      <c r="R51" s="12"/>
      <c r="S51" s="12"/>
      <c r="T51" s="12"/>
    </row>
    <row r="52" spans="1:20" x14ac:dyDescent="0.35">
      <c r="A52" s="12"/>
      <c r="B52" s="12"/>
      <c r="C52" s="12"/>
      <c r="D52" s="12"/>
      <c r="E52" s="12"/>
      <c r="F52" s="12"/>
      <c r="G52" s="12"/>
      <c r="H52" s="12"/>
      <c r="I52" s="12"/>
      <c r="J52" s="12"/>
      <c r="K52" s="12"/>
      <c r="L52" s="12"/>
      <c r="M52" s="12"/>
      <c r="N52" s="12"/>
      <c r="O52" s="12"/>
      <c r="P52" s="12"/>
      <c r="Q52" s="12"/>
      <c r="R52" s="12"/>
      <c r="S52" s="12"/>
      <c r="T52" s="12"/>
    </row>
    <row r="53" spans="1:20" x14ac:dyDescent="0.35">
      <c r="A53" s="12"/>
      <c r="B53" s="12"/>
      <c r="C53" s="12"/>
      <c r="D53" s="12"/>
      <c r="E53" s="12"/>
      <c r="F53" s="12"/>
      <c r="G53" s="12"/>
      <c r="H53" s="12"/>
      <c r="I53" s="12"/>
      <c r="J53" s="12"/>
      <c r="K53" s="12"/>
      <c r="L53" s="12"/>
      <c r="M53" s="12"/>
      <c r="N53" s="12"/>
      <c r="O53" s="12"/>
      <c r="P53" s="12"/>
      <c r="Q53" s="12"/>
      <c r="R53" s="12"/>
      <c r="S53" s="12"/>
      <c r="T53" s="12"/>
    </row>
    <row r="54" spans="1:20" x14ac:dyDescent="0.35">
      <c r="A54" s="12"/>
      <c r="B54" s="12"/>
      <c r="C54" s="12"/>
      <c r="D54" s="12"/>
      <c r="E54" s="12"/>
      <c r="F54" s="12"/>
      <c r="G54" s="12"/>
      <c r="H54" s="12"/>
      <c r="I54" s="12"/>
      <c r="J54" s="12"/>
      <c r="K54" s="12"/>
      <c r="L54" s="12"/>
      <c r="M54" s="12"/>
      <c r="N54" s="12"/>
      <c r="O54" s="12"/>
      <c r="P54" s="12"/>
      <c r="Q54" s="12"/>
      <c r="R54" s="12"/>
      <c r="S54" s="12"/>
      <c r="T54" s="12"/>
    </row>
    <row r="55" spans="1:20" x14ac:dyDescent="0.35">
      <c r="A55" s="12"/>
      <c r="B55" s="12"/>
      <c r="C55" s="12"/>
      <c r="D55" s="12"/>
      <c r="E55" s="12"/>
      <c r="F55" s="12"/>
      <c r="G55" s="12"/>
      <c r="H55" s="12"/>
      <c r="I55" s="12"/>
      <c r="J55" s="12"/>
      <c r="K55" s="12"/>
      <c r="L55" s="12"/>
      <c r="M55" s="12"/>
      <c r="N55" s="12"/>
      <c r="O55" s="12"/>
      <c r="P55" s="12"/>
      <c r="Q55" s="12"/>
      <c r="R55" s="12"/>
      <c r="S55" s="12"/>
      <c r="T55" s="12"/>
    </row>
    <row r="56" spans="1:20" x14ac:dyDescent="0.35">
      <c r="A56" s="12"/>
      <c r="B56" s="12"/>
      <c r="C56" s="12"/>
      <c r="D56" s="12"/>
      <c r="E56" s="12"/>
      <c r="F56" s="12"/>
      <c r="G56" s="12"/>
      <c r="H56" s="12"/>
      <c r="I56" s="12"/>
      <c r="J56" s="12"/>
      <c r="K56" s="12"/>
      <c r="L56" s="12"/>
      <c r="M56" s="12"/>
      <c r="N56" s="12"/>
      <c r="O56" s="12"/>
      <c r="P56" s="12"/>
      <c r="Q56" s="12"/>
      <c r="R56" s="12"/>
      <c r="S56" s="12"/>
      <c r="T56" s="12"/>
    </row>
    <row r="57" spans="1:20" x14ac:dyDescent="0.35">
      <c r="A57" s="12"/>
      <c r="B57" s="12"/>
      <c r="C57" s="12"/>
      <c r="D57" s="12"/>
      <c r="E57" s="12"/>
      <c r="F57" s="12"/>
      <c r="G57" s="12"/>
      <c r="H57" s="12"/>
      <c r="I57" s="12"/>
      <c r="J57" s="12"/>
      <c r="K57" s="12"/>
      <c r="L57" s="12"/>
      <c r="M57" s="12"/>
      <c r="N57" s="12"/>
      <c r="O57" s="12"/>
      <c r="P57" s="12"/>
      <c r="Q57" s="12"/>
      <c r="R57" s="12"/>
      <c r="S57" s="12"/>
      <c r="T57" s="12"/>
    </row>
    <row r="91" spans="4:5" x14ac:dyDescent="0.35">
      <c r="D91" t="s">
        <v>342</v>
      </c>
      <c r="E91">
        <f>GETPIVOTDATA("Sum of Revenue",'pivot table'!$J$10)</f>
        <v>1344158.8</v>
      </c>
    </row>
    <row r="92" spans="4:5" x14ac:dyDescent="0.35">
      <c r="D92" t="s">
        <v>343</v>
      </c>
      <c r="E92">
        <f>GETPIVOTDATA("Sum of Price",'pivot table'!$J$10)</f>
        <v>24820</v>
      </c>
    </row>
    <row r="93" spans="4:5" x14ac:dyDescent="0.35">
      <c r="D93" t="s">
        <v>344</v>
      </c>
      <c r="E93">
        <f>'pivot table'!E19</f>
        <v>6</v>
      </c>
    </row>
    <row r="94" spans="4:5" x14ac:dyDescent="0.35">
      <c r="D94" t="s">
        <v>346</v>
      </c>
      <c r="E94">
        <f>GETPIVOTDATA("Units",'pivot table'!$D$14)</f>
        <v>4884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4" ma:contentTypeDescription="Create a new document." ma:contentTypeScope="" ma:versionID="d323a163fed92fa332e68ad8716d16b0">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870854cbbc02154c94318a30638e685b"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tails xmlns="6423d52d-cc33-4d55-a30a-79dd6b3aa391" xsi:nil="true"/>
    <Support xmlns="6423d52d-cc33-4d55-a30a-79dd6b3aa391">
      <UserInfo>
        <DisplayName/>
        <AccountId xsi:nil="true"/>
        <AccountType/>
      </UserInfo>
    </Support>
    <TaxCatchAll xmlns="01961662-24f8-48fa-8e1b-d6aec199e9f1" xsi:nil="true"/>
    <Progress xmlns="6423d52d-cc33-4d55-a30a-79dd6b3aa391" xsi:nil="true"/>
    <lcf76f155ced4ddcb4097134ff3c332f xmlns="6423d52d-cc33-4d55-a30a-79dd6b3aa39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N Y E A A B Q S w M E F A A C A A g A w V t S V 9 P 9 s C m o A A A A + Q A A A B I A H A B D b 2 5 m a W c v U G F j a 2 F n Z S 5 4 b W w g o h g A K K A U A A A A A A A A A A A A A A A A A A A A A A A A A A A A h c 8 x D o I w G A X g q 5 D u t K U a I + S n D A 4 u Y k x M j G t T K j R C M b R Y 7 u b g k b y C J I q 6 O b 6 X b 3 j v c b t D N j R 1 c F W d 1 a 1 J U Y Q p C p S R b a F N m a L e n c I l y j j s h D y L U g U j N j Y Z b J G i y r l L Q o j 3 H v s Z b r u S M E o j c s w 3 e 1 m p R q A P 1 v 9 x q I 1 1 w k i F O B x e Y z j D 8 R w v G I s x H S 2 Q q Y d c m 6 9 h 4 2 R M g f y U s O p r 1 3 e K K x N u 1 0 C m C O R 9 g z 8 B U E s D B B Q A A g A I A M F b U 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1 J X G j + C v s w B A A B D B A A A E w A c A E Z v c m 1 1 b G F z L 1 N l Y 3 R p b 2 4 x L m 0 g o h g A K K A U A A A A A A A A A A A A A A A A A A A A A A A A A A A A h V J N a 9 t A E L 0 b / B + W z U U G I T C U X k I O q d S W Q O O m l k 0 P I Q d Z G t t L 9 k P M r t I I o / / e W c m O 5 U h p d V n x d u a 9 t 2 / G Q u 6 E 0 S z t z v n 1 d D K d 2 H 2 G U L B V t p E w Z z d M g p t O G H 2 p q T A H Q r 6 + 5 i C j u E I E 7 X 4 b f N 4 Y 8 x z M D o + L T M E N 7 z r 5 U / M Y G + 2 o 5 C n s C K 5 4 v M / 0 z p P X J X B i a k u j F W b a b g 2 q 2 M h K a X 9 p g 0 4 t P B z 4 T y w A 2 V 3 C Q 3 a n 3 e d P k S 9 o Q n b g S e Z g i H 4 T a B 3 B j g D m 4 N W 1 6 I 9 s B P w O m r g H 8 O 1 u h D Y 2 l X Z Y D 4 o f U O Q j 5 W s t n D 0 V 6 0 p t A F t 8 C S + g K x i 5 e c h q R W m x q 0 B u Z / f g 9 q Y Y i K W Z B F s C W q M v 7 p r Z W 8 Z L U O a F M k 6 q U o q c E r L n p B N h n d C 5 C 9 6 N w l O / x d z j 6 h f N / z O w U W U / v + O U W r M F / f f N 3 g N 6 / o 6 n Z z Q 2 a i M 0 H P H g v Z P w P O V u s E 1 4 7 M B T 6 4 p i + V I n I I U S D j D g I R X / q o y D 1 N W k s D A a Z i H f V l I y T X v L z 6 Z S g 4 6 k l u Z P z 5 E H g 4 F h / 7 5 u W 9 r 4 o l u b 0 0 o J v e s / c o V C K e + d L H 0 Y o n 9 k X 9 g z X 0 7 b t 0 e e 6 6 P B 0 4 I W 1 L 4 u / y l y 4 c a r n D Z 1 0 a 5 i 1 N K s y 4 u F b m b T i d A j Q t d / A V B L A Q I t A B Q A A g A I A M F b U l f T / b A p q A A A A P k A A A A S A A A A A A A A A A A A A A A A A A A A A A B D b 2 5 m a W c v U G F j a 2 F n Z S 5 4 b W x Q S w E C L Q A U A A I A C A D B W 1 J X D 8 r p q 6 Q A A A D p A A A A E w A A A A A A A A A A A A A A A A D 0 A A A A W 0 N v b n R l b n R f V H l w Z X N d L n h t b F B L A Q I t A B Q A A g A I A M F b U l c a P 4 K + z A E A A E M E A A A T A A A A A A A A A A A A A A A A A O U 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Q A A A A A A A A L 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M t M T A t M T h U M T A 6 M z A 6 M D M u O D Y 0 M T Q 3 M 1 o i I C 8 + P E V u d H J 5 I F R 5 c G U 9 I k Z p b G x D b 2 x 1 b W 5 U e X B l c y I g V m F s d W U 9 I n N B d 2 t H Q m d N R 0 F 3 T U Z C Z 1 k 9 I i A v P j x F b n R y e S B U e X B l P S J G a W x s Q 2 9 s d W 1 u T m F t Z X M i I F Z h b H V l P S J z W y Z x d W 9 0 O 0 9 y Z G V y I E l E J n F 1 b 3 Q 7 L C Z x d W 9 0 O 0 R h d G U m c X V v d D s s J n F 1 b 3 Q 7 Z n V s b C B u Y W 1 l J n F 1 b 3 Q 7 L C Z x d W 9 0 O 0 d l b m R l c i Z x d W 9 0 O y w m c X V v d D t B Z 2 U m c X V v d D s s J n F 1 b 3 Q 7 Q 2 9 1 b n R y e S Z x d W 9 0 O y w m c X V v d D t Q c m l j Z S Z x d W 9 0 O y w m c X V v d D t V b m l 0 c y Z x d W 9 0 O y w m c X V v d D t S Z X Z l b n V l J n F 1 b 3 Q 7 L C Z x d W 9 0 O 1 B h e W 1 l b n Q g X G 5 N Z X R o b 2 Q m c X V v d D s s J n F 1 b 3 Q 7 U 2 F s Z X N w Z X J z b 2 4 m c X V v d D t d I i A v P j x F b n R y e S B U e X B l P S J G a W x s U 3 R h d H V z I i B W Y W x 1 Z T 0 i c 0 N v b X B s Z X R l I i A v P j x F b n R y e S B U e X B l P S J S Z W x h d G l v b n N o a X B J b m Z v Q 2 9 u d G F p b m V y I i B W Y W x 1 Z T 0 i c 3 s m c X V v d D t j b 2 x 1 b W 5 D b 3 V u d C Z x d W 9 0 O z o x M S w m c X V v d D t r Z X l D b 2 x 1 b W 5 O Y W 1 l c y Z x d W 9 0 O z p b J n F 1 b 3 Q 7 T 3 J k Z X I g S U Q m c X V v d D t d L C Z x d W 9 0 O 3 F 1 Z X J 5 U m V s Y X R p b 2 5 z a G l w c y Z x d W 9 0 O z p b X S w m c X V v d D t j b 2 x 1 b W 5 J Z G V u d G l 0 a W V z J n F 1 b 3 Q 7 O l s m c X V v d D t T Z W N 0 a W 9 u M S 9 U Y W J s Z T E v Q 2 h h b m d l Z C B U e X B l L n t P c m R l c i B J R C w w f S Z x d W 9 0 O y w m c X V v d D t T Z W N 0 a W 9 u M S 9 U Y W J s Z T E v Q 2 h h b m d l Z C B U e X B l M S 5 7 R G F 0 Z S w x f S Z x d W 9 0 O y w m c X V v d D t T Z W N 0 a W 9 u M S 9 U Y W J s Z T E v T W V y Z 2 V k I E N v b H V t b n M u e 2 Z 1 b G w g b m F t Z S w y f S Z x d W 9 0 O y w m c X V v d D t T Z W N 0 a W 9 u M S 9 U Y W J s Z T E v Q 2 h h b m d l Z C B U e X B l L n t H Z W 5 k Z X I s N H 0 m c X V v d D s s J n F 1 b 3 Q 7 U 2 V j d G l v b j E v V G F i b G U x L 0 N o Y W 5 n Z W Q g V H l w Z S 5 7 Q W d l L D V 9 J n F 1 b 3 Q 7 L C Z x d W 9 0 O 1 N l Y 3 R p b 2 4 x L 1 R h Y m x l M S 9 D a G F u Z 2 V k I F R 5 c G U u e 0 N v d W 5 0 c n k s N n 0 m c X V v d D s s J n F 1 b 3 Q 7 U 2 V j d G l v b j E v V G F i b G U x L 0 N o Y W 5 n Z W Q g V H l w Z S 5 7 U H J p Y 2 U s N 3 0 m c X V v d D s s J n F 1 b 3 Q 7 U 2 V j d G l v b j E v V G F i b G U x L 1 J v d W 5 k Z W Q g V X A u e 1 V u a X R z L D d 9 J n F 1 b 3 Q 7 L C Z x d W 9 0 O 1 N l Y 3 R p b 2 4 x L 1 R h Y m x l M S 9 D a G F u Z 2 V k I F R 5 c G U u e 1 J l d m V u d W U s O X 0 m c X V v d D s s J n F 1 b 3 Q 7 U 2 V j d G l v b j E v V G F i b G U x L 0 N o Y W 5 n Z W Q g V H l w Z S 5 7 U G F 5 b W V u d C B c b k 1 l d G h v Z C w x M H 0 m c X V v d D s s J n F 1 b 3 Q 7 U 2 V j d G l v b j E v V G F i b G U x L 1 R y a W 1 t Z W Q g V G V 4 d C 5 7 U 2 F s Z X N w Z X J z b 2 4 s M T B 9 J n F 1 b 3 Q 7 X S w m c X V v d D t D b 2 x 1 b W 5 D b 3 V u d C Z x d W 9 0 O z o x M S w m c X V v d D t L Z X l D b 2 x 1 b W 5 O Y W 1 l c y Z x d W 9 0 O z p b J n F 1 b 3 Q 7 T 3 J k Z X I g S U Q m c X V v d D t d L C Z x d W 9 0 O 0 N v b H V t b k l k Z W 5 0 a X R p Z X M m c X V v d D s 6 W y Z x d W 9 0 O 1 N l Y 3 R p b 2 4 x L 1 R h Y m x l M S 9 D a G F u Z 2 V k I F R 5 c G U u e 0 9 y Z G V y I E l E L D B 9 J n F 1 b 3 Q 7 L C Z x d W 9 0 O 1 N l Y 3 R p b 2 4 x L 1 R h Y m x l M S 9 D a G F u Z 2 V k I F R 5 c G U x L n t E Y X R l L D F 9 J n F 1 b 3 Q 7 L C Z x d W 9 0 O 1 N l Y 3 R p b 2 4 x L 1 R h Y m x l M S 9 N Z X J n Z W Q g Q 2 9 s d W 1 u c y 5 7 Z n V s b C B u Y W 1 l L D J 9 J n F 1 b 3 Q 7 L C Z x d W 9 0 O 1 N l Y 3 R p b 2 4 x L 1 R h Y m x l M S 9 D a G F u Z 2 V k I F R 5 c G U u e 0 d l b m R l c i w 0 f S Z x d W 9 0 O y w m c X V v d D t T Z W N 0 a W 9 u M S 9 U Y W J s Z T E v Q 2 h h b m d l Z C B U e X B l L n t B Z 2 U s N X 0 m c X V v d D s s J n F 1 b 3 Q 7 U 2 V j d G l v b j E v V G F i b G U x L 0 N o Y W 5 n Z W Q g V H l w Z S 5 7 Q 2 9 1 b n R y e S w 2 f S Z x d W 9 0 O y w m c X V v d D t T Z W N 0 a W 9 u M S 9 U Y W J s Z T E v Q 2 h h b m d l Z C B U e X B l L n t Q c m l j Z S w 3 f S Z x d W 9 0 O y w m c X V v d D t T Z W N 0 a W 9 u M S 9 U Y W J s Z T E v U m 9 1 b m R l Z C B V c C 5 7 V W 5 p d H M s N 3 0 m c X V v d D s s J n F 1 b 3 Q 7 U 2 V j d G l v b j E v V G F i b G U x L 0 N o Y W 5 n Z W Q g V H l w Z S 5 7 U m V 2 Z W 5 1 Z S w 5 f S Z x d W 9 0 O y w m c X V v d D t T Z W N 0 a W 9 u M S 9 U Y W J s Z T E v Q 2 h h b m d l Z C B U e X B l L n t Q Y X l t Z W 5 0 I F x u T W V 0 a G 9 k L D E w f S Z x d W 9 0 O y w m c X V v d D t T Z W N 0 a W 9 u M S 9 U Y W J s Z T E v V H J p b W 1 l Z C B U Z X h 0 L n t T Y W x l c 3 B l c n N v b i w x 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U 2 9 y d G V k J T I w U m 9 3 c z 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S b 3 V u Z G V k J T I w V X A 8 L 0 l 0 Z W 1 Q Y X R o P j w v S X R l b U x v Y 2 F 0 a W 9 u P j x T d G F i b G V F b n R y a W V z I C 8 + P C 9 J d G V t P j w v S X R l b X M + P C 9 M b 2 N h b F B h Y 2 t h Z 2 V N Z X R h Z G F 0 Y U Z p b G U + F g A A A F B L B Q Y A A A A A A A A A A A A A A A A A A A A A A A A m A Q A A A Q A A A N C M n d 8 B F d E R j H o A w E / C l + s B A A A A Y h s 9 b a G 4 f k a I 7 s m 2 G Y z m c g A A A A A C A A A A A A A Q Z g A A A A E A A C A A A A D z z S V W F y k m L O Q V K d l o P G U G z s e 7 2 s F j / j O q H q U 8 C 8 9 K Q Q A A A A A O g A A A A A I A A C A A A A C Y Q b y J / A D W 3 9 F K C s G 4 B g 7 D f x o w q y y x t p c f k Q l Y E C d Q R 1 A A A A A / L f 1 Q s b A D f O I B r 1 Y Z M 4 X H t + p m A Y 4 N 3 2 Q t j + Y H m a g 2 o F 4 8 l b Q C B C c Q d b f / 1 S D V U Y J l 4 X v S F M Q i q 0 O C U M 9 X 0 Y N L O y 1 d h b J b b G t E x X m z z r P w 5 k A A A A D S / Q w j S d F D Z 4 a 4 5 s i r f s j X D z P 7 + I 6 M M I L H x C 1 P w 3 t e 8 p A l M M / q K H 6 R P D p Z M L y 4 t n 1 V Y g e F q d + r A v m u l B L y R R x D < / D a t a M a s h u p > 
</file>

<file path=customXml/itemProps1.xml><?xml version="1.0" encoding="utf-8"?>
<ds:datastoreItem xmlns:ds="http://schemas.openxmlformats.org/officeDocument/2006/customXml" ds:itemID="{450019C9-2EA4-4C7D-9878-64AA0A2C0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5FE723-DC5D-4CD6-9806-B32FCC7A5E08}">
  <ds:schemaRefs>
    <ds:schemaRef ds:uri="01961662-24f8-48fa-8e1b-d6aec199e9f1"/>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6423d52d-cc33-4d55-a30a-79dd6b3aa39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BA18F44A-6835-49DC-B8D7-46B0BA85D3E1}">
  <ds:schemaRefs>
    <ds:schemaRef ds:uri="http://schemas.microsoft.com/sharepoint/v3/contenttype/forms"/>
  </ds:schemaRefs>
</ds:datastoreItem>
</file>

<file path=customXml/itemProps4.xml><?xml version="1.0" encoding="utf-8"?>
<ds:datastoreItem xmlns:ds="http://schemas.openxmlformats.org/officeDocument/2006/customXml" ds:itemID="{35C04010-3E00-4D7E-B2EE-6BDBE50EF6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Transformed data</vt:lpstr>
      <vt:lpstr>desciptive stats</vt:lpstr>
      <vt:lpstr>pivot table</vt:lpstr>
      <vt:lpstr>Dashbioard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tobechi mbah</cp:lastModifiedBy>
  <dcterms:created xsi:type="dcterms:W3CDTF">2023-08-21T15:28:59Z</dcterms:created>
  <dcterms:modified xsi:type="dcterms:W3CDTF">2023-11-30T08:51:11Z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